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16" windowHeight="11016" activeTab="6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_xlnm._FilterDatabase" localSheetId="4" hidden="1">'4'!$A$5:$Z$5</definedName>
    <definedName name="_xlnm._FilterDatabase" localSheetId="6" hidden="1">'6'!$A$5:$AH$24</definedName>
    <definedName name="а">Содержание!$B$3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" i="4" l="1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6" i="4"/>
  <c r="U20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6" i="4"/>
</calcChain>
</file>

<file path=xl/sharedStrings.xml><?xml version="1.0" encoding="utf-8"?>
<sst xmlns="http://schemas.openxmlformats.org/spreadsheetml/2006/main" count="1221" uniqueCount="100">
  <si>
    <t>Содержание:</t>
  </si>
  <si>
    <t>Всего</t>
  </si>
  <si>
    <t xml:space="preserve">          К содержанию</t>
  </si>
  <si>
    <t>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</si>
  <si>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</si>
  <si>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</si>
  <si>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t>В процентах к итогу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</si>
  <si>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</si>
  <si>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2)  </t>
    </r>
    <r>
      <rPr>
        <sz val="12"/>
        <rFont val="Times New Roman"/>
        <family val="1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</si>
  <si>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</t>
    </r>
  </si>
  <si>
    <r>
      <t>2012</t>
    </r>
    <r>
      <rPr>
        <vertAlign val="superscript"/>
        <sz val="12"/>
        <rFont val="Times New Roman"/>
        <family val="1"/>
        <charset val="204"/>
      </rPr>
      <t>1)</t>
    </r>
  </si>
  <si>
    <r>
      <t>2013</t>
    </r>
    <r>
      <rPr>
        <vertAlign val="superscript"/>
        <sz val="12"/>
        <rFont val="Times New Roman"/>
        <family val="1"/>
        <charset val="204"/>
      </rPr>
      <t>1)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</si>
  <si>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</si>
  <si>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</si>
  <si>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</si>
  <si>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</si>
  <si>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</si>
  <si>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</si>
  <si>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</si>
  <si>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</si>
  <si>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</si>
  <si>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</si>
  <si>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</si>
  <si>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</si>
  <si>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</si>
  <si>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</si>
  <si>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</si>
  <si>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</si>
  <si>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</si>
  <si>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</si>
  <si>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</si>
  <si>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</si>
  <si>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</si>
  <si>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</si>
  <si>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</si>
  <si>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</si>
  <si>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</si>
  <si>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</si>
  <si>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</si>
  <si>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Наличие основных фондов  по полному кругу организаций в разрезе ОКВЭД-2007
(по полной учетной стоимости, млн рублей) 2004 - 2016 гг.</t>
  </si>
  <si>
    <t>Млн рублей</t>
  </si>
  <si>
    <r>
      <t xml:space="preserve">Наличие основных фондов на конец года по полной учетной стоимости по полному кругу организаций </t>
    </r>
    <r>
      <rPr>
        <sz val="12"/>
        <color theme="1"/>
        <rFont val="Times New Roman"/>
        <family val="1"/>
        <charset val="204"/>
      </rPr>
      <t xml:space="preserve">(млн рублей) 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</si>
  <si>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тыс. рублей</t>
    </r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</si>
  <si>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</si>
  <si>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</si>
  <si>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</si>
  <si>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</si>
  <si>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</si>
  <si>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</si>
  <si>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</si>
  <si>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</si>
  <si>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</si>
  <si>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</si>
  <si>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</si>
  <si>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</si>
  <si>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</si>
  <si>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</si>
  <si>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</si>
  <si>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</si>
  <si>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</si>
  <si>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</si>
  <si>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</si>
  <si>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</si>
  <si>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</si>
  <si>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</si>
  <si>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</si>
  <si>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</si>
  <si>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</si>
  <si>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</si>
  <si>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</si>
  <si>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</si>
  <si>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</si>
  <si>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</si>
  <si>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</si>
  <si>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</si>
  <si>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</si>
  <si>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</si>
  <si>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</si>
  <si>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</si>
  <si>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</si>
  <si>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</si>
  <si>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</si>
  <si>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</si>
  <si>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</si>
  <si>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ФИО</t>
  </si>
  <si>
    <t>тел.</t>
  </si>
  <si>
    <r>
      <t xml:space="preserve">Наличие основных фондов </t>
    </r>
    <r>
      <rPr>
        <b/>
        <sz val="12"/>
        <color rgb="FF0000FF"/>
        <rFont val="Times New Roman"/>
        <family val="1"/>
        <charset val="204"/>
      </rPr>
      <t>по Республике Башкортостан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по полной учетной стоимости на конец года </t>
    </r>
  </si>
  <si>
    <t>-</t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</si>
  <si>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theme="1"/>
        <rFont val="Times New Roman"/>
        <family val="1"/>
        <charset val="204"/>
      </rPr>
      <t xml:space="preserve"> тыс. рублей</t>
    </r>
  </si>
  <si>
    <t>…</t>
  </si>
  <si>
    <r>
      <t xml:space="preserve">Наличие основных фондов по полной учетной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(тыс. рублей)</t>
    </r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</si>
  <si>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тыс. рублей) 2004 - 2016 гг.</t>
  </si>
  <si>
    <t>Наличие основных фондов  некоммерческих организаций в разрезе ОКВЭД-2007
(по полной учетной стоимости, тыс. рублей) 2004 - 2016 гг.</t>
  </si>
  <si>
    <t>Нурисламова И.Р., Юсупова В.Р.</t>
  </si>
  <si>
    <t>8 (347) 273-87-90, 272-37-61</t>
  </si>
  <si>
    <t>...</t>
  </si>
  <si>
    <t>Наличие основных фондов по полному кругу организаций в разрезе ОКВЭД2
(по полной учетной стоимости, млн рублей) 2017 - 2022 гг.</t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</si>
  <si>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тыс. рублей) 2017 - 2022 гг.</t>
  </si>
  <si>
    <t>Наличие основных фондов некоммерческих организаций в разрезе ОКВЭД2
(по полной учетной стоимости, тыс. рублей) 2017 - 2022 гг.</t>
  </si>
  <si>
    <r>
      <t>Обновлено: 05</t>
    </r>
    <r>
      <rPr>
        <sz val="12"/>
        <color rgb="FF0000FF"/>
        <rFont val="Times New Roman"/>
        <family val="1"/>
        <charset val="204"/>
      </rPr>
      <t>.12</t>
    </r>
    <r>
      <rPr>
        <sz val="12"/>
        <rFont val="Times New Roman"/>
        <family val="1"/>
        <charset val="204"/>
      </rPr>
      <t>.2022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</si>
</sst>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[=-99]&quot;КФЦ&quot;;##0"/>
    <numFmt numFmtId="167" formatCode="_-* #,##0\ _₽_-;\-* #,##0\ _₽_-;_-* &quot;-&quot;??\ _₽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 CYR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21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Border="1"/>
    <xf numFmtId="0" fontId="8" fillId="0" borderId="0" xfId="0" applyFont="1"/>
    <xf numFmtId="165" fontId="8" fillId="0" borderId="0" xfId="0" applyNumberFormat="1" applyFont="1"/>
    <xf numFmtId="1" fontId="8" fillId="0" borderId="0" xfId="0" applyNumberFormat="1" applyFont="1"/>
    <xf numFmtId="0" fontId="8" fillId="0" borderId="0" xfId="0" applyFont="1" applyFill="1"/>
    <xf numFmtId="2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0" fontId="16" fillId="0" borderId="0" xfId="0" applyFont="1"/>
    <xf numFmtId="0" fontId="13" fillId="0" borderId="0" xfId="0" applyFont="1"/>
    <xf numFmtId="0" fontId="8" fillId="0" borderId="0" xfId="0" applyFont="1" applyBorder="1"/>
    <xf numFmtId="165" fontId="8" fillId="0" borderId="0" xfId="0" applyNumberFormat="1" applyFont="1" applyBorder="1"/>
    <xf numFmtId="0" fontId="15" fillId="0" borderId="0" xfId="0" applyFont="1"/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" fontId="14" fillId="0" borderId="1" xfId="10" applyNumberFormat="1" applyFont="1" applyBorder="1" applyAlignment="1">
      <alignment horizontal="right" vertical="center"/>
    </xf>
    <xf numFmtId="1" fontId="14" fillId="0" borderId="1" xfId="10" applyNumberFormat="1" applyFont="1" applyBorder="1"/>
    <xf numFmtId="3" fontId="7" fillId="0" borderId="0" xfId="0" applyNumberFormat="1" applyFont="1"/>
    <xf numFmtId="3" fontId="0" fillId="0" borderId="0" xfId="0" applyNumberFormat="1"/>
    <xf numFmtId="0" fontId="8" fillId="0" borderId="1" xfId="12" applyFont="1" applyBorder="1" applyAlignment="1">
      <alignment vertical="center" wrapText="1"/>
    </xf>
    <xf numFmtId="0" fontId="8" fillId="0" borderId="1" xfId="1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/>
    </xf>
    <xf numFmtId="3" fontId="0" fillId="0" borderId="0" xfId="0" applyNumberFormat="1" applyFill="1"/>
    <xf numFmtId="1" fontId="8" fillId="0" borderId="1" xfId="1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0" fontId="22" fillId="0" borderId="0" xfId="0" applyFont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3" fontId="8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165" fontId="8" fillId="0" borderId="1" xfId="0" applyNumberFormat="1" applyFont="1" applyBorder="1" applyAlignment="1">
      <alignment horizontal="right" wrapText="1"/>
    </xf>
    <xf numFmtId="1" fontId="21" fillId="0" borderId="0" xfId="0" quotePrefix="1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 wrapText="1"/>
    </xf>
    <xf numFmtId="3" fontId="6" fillId="0" borderId="1" xfId="1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1" xfId="0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3" fontId="6" fillId="0" borderId="1" xfId="0" applyNumberFormat="1" applyFont="1" applyBorder="1" applyAlignment="1" applyProtection="1">
      <alignment horizontal="right"/>
      <protection locked="0"/>
    </xf>
    <xf numFmtId="3" fontId="8" fillId="0" borderId="1" xfId="0" quotePrefix="1" applyNumberFormat="1" applyFont="1" applyBorder="1" applyAlignment="1" applyProtection="1">
      <alignment horizontal="right"/>
      <protection locked="0"/>
    </xf>
    <xf numFmtId="0" fontId="7" fillId="0" borderId="1" xfId="0" applyFont="1" applyBorder="1"/>
    <xf numFmtId="0" fontId="7" fillId="0" borderId="1" xfId="0" applyFont="1" applyFill="1" applyBorder="1" applyAlignment="1">
      <alignment horizontal="right" wrapText="1"/>
    </xf>
    <xf numFmtId="166" fontId="25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right" wrapText="1"/>
    </xf>
    <xf numFmtId="167" fontId="7" fillId="0" borderId="1" xfId="0" applyNumberFormat="1" applyFont="1" applyBorder="1" applyAlignment="1">
      <alignment horizontal="right" wrapText="1"/>
    </xf>
    <xf numFmtId="0" fontId="0" fillId="0" borderId="0" xfId="0" applyBorder="1"/>
    <xf numFmtId="3" fontId="14" fillId="0" borderId="0" xfId="10" applyNumberFormat="1" applyFont="1" applyBorder="1" applyAlignment="1">
      <alignment horizontal="right" vertical="center"/>
    </xf>
    <xf numFmtId="3" fontId="8" fillId="0" borderId="1" xfId="1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3" fontId="8" fillId="0" borderId="1" xfId="1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" fontId="8" fillId="0" borderId="1" xfId="10" applyNumberFormat="1" applyFont="1" applyBorder="1" applyAlignment="1">
      <alignment horizontal="right"/>
    </xf>
    <xf numFmtId="3" fontId="8" fillId="0" borderId="1" xfId="12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</xf>
    <xf numFmtId="3" fontId="8" fillId="0" borderId="1" xfId="12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0" fontId="8" fillId="0" borderId="1" xfId="0" applyFont="1" applyBorder="1" applyAlignment="1">
      <alignment horizontal="right" wrapText="1"/>
    </xf>
    <xf numFmtId="0" fontId="23" fillId="0" borderId="1" xfId="0" applyFont="1" applyFill="1" applyBorder="1" applyAlignment="1">
      <alignment horizontal="right" wrapText="1"/>
    </xf>
    <xf numFmtId="3" fontId="24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right"/>
      <protection locked="0"/>
    </xf>
    <xf numFmtId="3" fontId="14" fillId="0" borderId="1" xfId="11" applyNumberFormat="1" applyFont="1" applyBorder="1" applyAlignment="1">
      <alignment horizontal="right"/>
    </xf>
    <xf numFmtId="3" fontId="8" fillId="0" borderId="1" xfId="11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 wrapText="1"/>
    </xf>
    <xf numFmtId="3" fontId="8" fillId="0" borderId="1" xfId="11" applyNumberFormat="1" applyFont="1" applyFill="1" applyBorder="1" applyAlignment="1">
      <alignment horizontal="right"/>
    </xf>
    <xf numFmtId="1" fontId="8" fillId="0" borderId="1" xfId="10" applyNumberFormat="1" applyFont="1" applyBorder="1" applyAlignment="1">
      <alignment horizontal="right" wrapText="1"/>
    </xf>
    <xf numFmtId="1" fontId="8" fillId="0" borderId="1" xfId="10" applyNumberFormat="1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right" wrapText="1"/>
    </xf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4" xfId="10" applyNumberFormat="1" applyFont="1" applyBorder="1" applyAlignment="1">
      <alignment horizontal="left" vertical="center" wrapText="1"/>
    </xf>
    <xf numFmtId="1" fontId="6" fillId="0" borderId="0" xfId="10" applyNumberFormat="1" applyFont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-KRAT" xfId="12"/>
    <cellStyle name="Обычный_Лист1" xfId="11"/>
    <cellStyle name="Обычный_наличие на конец" xfId="10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workbookViewId="0">
      <selection activeCell="J10" sqref="J10"/>
    </sheetView>
  </sheetViews>
  <sheetFormatPr defaultColWidth="9.109375" defaultRowHeight="15.6" x14ac:dyDescent="0.3"/>
  <cols>
    <col min="1" max="1" width="3.6640625" style="5" customWidth="1"/>
    <col min="2" max="2" width="10.109375" style="3" customWidth="1"/>
    <col min="3" max="8" width="9.109375" style="3"/>
    <col min="9" max="9" width="9.109375" style="3" customWidth="1"/>
    <col min="10" max="16384" width="9.109375" style="2"/>
  </cols>
  <sheetData>
    <row r="1" spans="1:17" x14ac:dyDescent="0.3">
      <c r="A1" s="1" t="s">
        <v>0</v>
      </c>
    </row>
    <row r="2" spans="1:17" ht="15.75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3">
      <c r="A3" s="18">
        <v>1</v>
      </c>
      <c r="B3" s="107" t="s">
        <v>39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9"/>
      <c r="O3" s="19"/>
      <c r="P3" s="20"/>
      <c r="Q3" s="20"/>
    </row>
    <row r="4" spans="1:17" ht="30" customHeight="1" x14ac:dyDescent="0.3">
      <c r="A4" s="18">
        <v>2</v>
      </c>
      <c r="B4" s="107" t="s">
        <v>96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20"/>
      <c r="O4" s="20"/>
      <c r="P4" s="20"/>
      <c r="Q4" s="20"/>
    </row>
    <row r="5" spans="1:17" ht="30.75" customHeight="1" x14ac:dyDescent="0.3">
      <c r="A5" s="18">
        <v>3</v>
      </c>
      <c r="B5" s="107" t="s">
        <v>91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29.25" customHeight="1" x14ac:dyDescent="0.3">
      <c r="A6" s="18">
        <v>4</v>
      </c>
      <c r="B6" s="107" t="s">
        <v>97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30" customHeight="1" x14ac:dyDescent="0.3">
      <c r="A7" s="18">
        <v>5</v>
      </c>
      <c r="B7" s="107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30" customHeight="1" x14ac:dyDescent="0.3">
      <c r="A8" s="18">
        <v>6</v>
      </c>
      <c r="B8" s="107" t="s">
        <v>98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10" spans="1:17" x14ac:dyDescent="0.3">
      <c r="A10" s="2"/>
      <c r="B10" s="55" t="s">
        <v>4</v>
      </c>
      <c r="C10" s="2"/>
      <c r="D10" s="2"/>
      <c r="E10" s="2"/>
    </row>
    <row r="11" spans="1:17" x14ac:dyDescent="0.3">
      <c r="A11" s="2"/>
      <c r="B11" s="56" t="s">
        <v>84</v>
      </c>
      <c r="C11" s="2" t="s">
        <v>93</v>
      </c>
      <c r="D11" s="2"/>
      <c r="E11" s="2"/>
    </row>
    <row r="12" spans="1:17" x14ac:dyDescent="0.3">
      <c r="A12" s="2"/>
      <c r="B12" s="56" t="s">
        <v>85</v>
      </c>
      <c r="C12" s="2" t="s">
        <v>94</v>
      </c>
      <c r="D12" s="2"/>
      <c r="E12" s="2"/>
    </row>
    <row r="13" spans="1:17" ht="15.75" x14ac:dyDescent="0.25">
      <c r="A13" s="2"/>
      <c r="B13" s="57"/>
      <c r="C13" s="2"/>
      <c r="D13" s="2"/>
      <c r="E13" s="2"/>
    </row>
    <row r="14" spans="1:17" x14ac:dyDescent="0.3">
      <c r="A14" s="2"/>
      <c r="B14" s="58" t="s">
        <v>99</v>
      </c>
      <c r="C14" s="2"/>
      <c r="D14" s="2"/>
      <c r="E14" s="2"/>
    </row>
    <row r="15" spans="1:17" ht="15.75" x14ac:dyDescent="0.25">
      <c r="D15" s="11"/>
    </row>
  </sheetData>
  <mergeCells count="6">
    <mergeCell ref="B3:M3"/>
    <mergeCell ref="B8:Q8"/>
    <mergeCell ref="B5:Q5"/>
    <mergeCell ref="B6:Q6"/>
    <mergeCell ref="B7:Q7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Наличие основных фондов  по полному кругу организаций по видам экономической деятельности 2004 - 2016 гг."/>
    <hyperlink ref="B4:M4" location="'2'!A1" display="Наличие основных фондов по полному кругу организаций по видам экономической деятельности 2017 - 2020 гг.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/>
    <hyperlink ref="B7:Q7" location="'5'!A1" display="'5'!A1"/>
    <hyperlink ref="B8:Q8" location="'6'!A1" display="Наличие основных фондов некоммерческих организаций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opLeftCell="H1" workbookViewId="0"/>
  </sheetViews>
  <sheetFormatPr defaultColWidth="9.109375" defaultRowHeight="15.6" x14ac:dyDescent="0.3"/>
  <cols>
    <col min="1" max="1" width="37.44140625" style="2" customWidth="1"/>
    <col min="2" max="2" width="8.109375" style="2" customWidth="1"/>
    <col min="3" max="3" width="9.33203125" style="2" customWidth="1"/>
    <col min="4" max="4" width="8.6640625" style="2" customWidth="1"/>
    <col min="5" max="5" width="9.88671875" style="2" customWidth="1"/>
    <col min="6" max="7" width="10.109375" style="2" customWidth="1"/>
    <col min="8" max="8" width="10.5546875" style="2" customWidth="1"/>
    <col min="9" max="9" width="10.44140625" style="2" customWidth="1"/>
    <col min="10" max="10" width="10.33203125" style="2" customWidth="1"/>
    <col min="11" max="11" width="10.88671875" style="2" customWidth="1"/>
    <col min="12" max="14" width="10.6640625" style="2" customWidth="1"/>
    <col min="15" max="15" width="6.5546875" style="2" customWidth="1"/>
    <col min="16" max="17" width="6.109375" style="2" customWidth="1"/>
    <col min="18" max="18" width="5.33203125" style="2" customWidth="1"/>
    <col min="19" max="19" width="6.44140625" style="2" customWidth="1"/>
    <col min="20" max="20" width="6.33203125" style="2" customWidth="1"/>
    <col min="21" max="21" width="6.5546875" style="2" customWidth="1"/>
    <col min="22" max="22" width="7.6640625" style="2" customWidth="1"/>
    <col min="23" max="23" width="6.88671875" style="2" customWidth="1"/>
    <col min="24" max="26" width="7.33203125" style="2" customWidth="1"/>
    <col min="27" max="27" width="7.44140625" style="2" customWidth="1"/>
    <col min="28" max="16384" width="9.109375" style="2"/>
  </cols>
  <sheetData>
    <row r="1" spans="1:28" ht="33" customHeight="1" x14ac:dyDescent="0.3">
      <c r="A1" s="7" t="s">
        <v>2</v>
      </c>
    </row>
    <row r="2" spans="1:28" ht="27.75" customHeight="1" x14ac:dyDescent="0.3">
      <c r="A2" s="111" t="s">
        <v>86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28" s="17" customFormat="1" ht="18.600000000000001" x14ac:dyDescent="0.3">
      <c r="A3" s="109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0">
        <v>2010</v>
      </c>
      <c r="I3" s="10" t="s">
        <v>5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>
        <v>2004</v>
      </c>
      <c r="P3" s="10">
        <v>2005</v>
      </c>
      <c r="Q3" s="10">
        <v>2006</v>
      </c>
      <c r="R3" s="10">
        <v>2007</v>
      </c>
      <c r="S3" s="10">
        <v>2008</v>
      </c>
      <c r="T3" s="10">
        <v>2009</v>
      </c>
      <c r="U3" s="9">
        <v>2010</v>
      </c>
      <c r="V3" s="10" t="s">
        <v>5</v>
      </c>
      <c r="W3" s="10" t="s">
        <v>10</v>
      </c>
      <c r="X3" s="10" t="s">
        <v>11</v>
      </c>
      <c r="Y3" s="10" t="s">
        <v>12</v>
      </c>
      <c r="Z3" s="10" t="s">
        <v>13</v>
      </c>
      <c r="AA3" s="10" t="s">
        <v>14</v>
      </c>
    </row>
    <row r="4" spans="1:28" s="15" customFormat="1" x14ac:dyDescent="0.3">
      <c r="A4" s="110"/>
      <c r="B4" s="108" t="s">
        <v>40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 t="s">
        <v>6</v>
      </c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28" s="4" customFormat="1" x14ac:dyDescent="0.3">
      <c r="A5" s="38" t="s">
        <v>1</v>
      </c>
      <c r="B5" s="74">
        <v>721830</v>
      </c>
      <c r="C5" s="74">
        <v>868425</v>
      </c>
      <c r="D5" s="74">
        <v>974675</v>
      </c>
      <c r="E5" s="60">
        <v>1153973</v>
      </c>
      <c r="F5" s="60">
        <v>1326927</v>
      </c>
      <c r="G5" s="60">
        <v>1485177</v>
      </c>
      <c r="H5" s="60">
        <v>1604725</v>
      </c>
      <c r="I5" s="60">
        <v>1703359</v>
      </c>
      <c r="J5" s="60">
        <v>1799031</v>
      </c>
      <c r="K5" s="60">
        <v>2105770</v>
      </c>
      <c r="L5" s="60">
        <v>2306755</v>
      </c>
      <c r="M5" s="60">
        <v>2519215</v>
      </c>
      <c r="N5" s="60">
        <v>2868186</v>
      </c>
      <c r="O5" s="68">
        <v>100</v>
      </c>
      <c r="P5" s="61">
        <v>100</v>
      </c>
      <c r="Q5" s="61">
        <v>100</v>
      </c>
      <c r="R5" s="61">
        <v>100</v>
      </c>
      <c r="S5" s="61">
        <v>100</v>
      </c>
      <c r="T5" s="61">
        <v>100</v>
      </c>
      <c r="U5" s="61">
        <v>100</v>
      </c>
      <c r="V5" s="62">
        <v>100</v>
      </c>
      <c r="W5" s="62">
        <v>100</v>
      </c>
      <c r="X5" s="62">
        <v>100</v>
      </c>
      <c r="Y5" s="63">
        <v>100</v>
      </c>
      <c r="Z5" s="63">
        <v>100</v>
      </c>
      <c r="AA5" s="63">
        <v>100</v>
      </c>
    </row>
    <row r="6" spans="1:28" s="32" customFormat="1" ht="31.2" x14ac:dyDescent="0.3">
      <c r="A6" s="36" t="s">
        <v>23</v>
      </c>
      <c r="B6" s="75">
        <v>49248</v>
      </c>
      <c r="C6" s="75">
        <v>50057</v>
      </c>
      <c r="D6" s="75">
        <v>53705</v>
      </c>
      <c r="E6" s="64">
        <v>64959</v>
      </c>
      <c r="F6" s="64">
        <v>73207</v>
      </c>
      <c r="G6" s="64">
        <v>81242</v>
      </c>
      <c r="H6" s="64">
        <v>89842</v>
      </c>
      <c r="I6" s="64">
        <v>100582</v>
      </c>
      <c r="J6" s="64">
        <v>96105</v>
      </c>
      <c r="K6" s="65">
        <v>106564</v>
      </c>
      <c r="L6" s="65">
        <v>117789</v>
      </c>
      <c r="M6" s="65">
        <v>129080</v>
      </c>
      <c r="N6" s="65">
        <v>146012</v>
      </c>
      <c r="O6" s="66">
        <f>B6/721830*100</f>
        <v>6.82265907485142</v>
      </c>
      <c r="P6" s="66">
        <f>C6/868425*100</f>
        <v>5.7641131934248779</v>
      </c>
      <c r="Q6" s="66">
        <f>D6/974675*100</f>
        <v>5.5100418088080643</v>
      </c>
      <c r="R6" s="66">
        <f>E6/1153973*100</f>
        <v>5.6291611675489808</v>
      </c>
      <c r="S6" s="66">
        <f>F6/1326927*100</f>
        <v>5.5170329641344242</v>
      </c>
      <c r="T6" s="66">
        <f>G6/1485177*100</f>
        <v>5.4701897484272921</v>
      </c>
      <c r="U6" s="66">
        <f>H6/1604725*100</f>
        <v>5.5985916590069946</v>
      </c>
      <c r="V6" s="66">
        <f>I6/1703359*100</f>
        <v>5.9049208064770848</v>
      </c>
      <c r="W6" s="66">
        <f>J6/1799031*100</f>
        <v>5.3420424661943011</v>
      </c>
      <c r="X6" s="66">
        <f>K6/2105770*100</f>
        <v>5.0605716673710806</v>
      </c>
      <c r="Y6" s="66">
        <f>L6/2306755*100</f>
        <v>5.106263994225654</v>
      </c>
      <c r="Z6" s="66">
        <f>M6/2519215*100</f>
        <v>5.123818332297958</v>
      </c>
      <c r="AA6" s="66">
        <f>N6/2868186*100</f>
        <v>5.0907437662689938</v>
      </c>
      <c r="AB6" s="33"/>
    </row>
    <row r="7" spans="1:28" s="32" customFormat="1" x14ac:dyDescent="0.3">
      <c r="A7" s="36" t="s">
        <v>24</v>
      </c>
      <c r="B7" s="75">
        <v>33</v>
      </c>
      <c r="C7" s="75">
        <v>50</v>
      </c>
      <c r="D7" s="75">
        <v>64</v>
      </c>
      <c r="E7" s="64">
        <v>75</v>
      </c>
      <c r="F7" s="64">
        <v>98</v>
      </c>
      <c r="G7" s="64">
        <v>162</v>
      </c>
      <c r="H7" s="64">
        <v>153</v>
      </c>
      <c r="I7" s="64">
        <v>189</v>
      </c>
      <c r="J7" s="64">
        <v>209</v>
      </c>
      <c r="K7" s="65">
        <v>341</v>
      </c>
      <c r="L7" s="65">
        <v>363</v>
      </c>
      <c r="M7" s="65">
        <v>358</v>
      </c>
      <c r="N7" s="65">
        <v>225</v>
      </c>
      <c r="O7" s="66">
        <f t="shared" ref="O7:O20" si="0">B7/721830*100</f>
        <v>4.5717135613648641E-3</v>
      </c>
      <c r="P7" s="66">
        <f t="shared" ref="P7:P20" si="1">C7/868425*100</f>
        <v>5.7575495868958165E-3</v>
      </c>
      <c r="Q7" s="66">
        <f t="shared" ref="Q7:Q20" si="2">D7/974675*100</f>
        <v>6.5662913278785231E-3</v>
      </c>
      <c r="R7" s="66">
        <f t="shared" ref="R7:R20" si="3">E7/1153973*100</f>
        <v>6.4992855118793935E-3</v>
      </c>
      <c r="S7" s="66">
        <f t="shared" ref="S7:S20" si="4">F7/1326927*100</f>
        <v>7.3854854110286406E-3</v>
      </c>
      <c r="T7" s="66">
        <f t="shared" ref="T7:T20" si="5">G7/1485177*100</f>
        <v>1.0907790788572675E-2</v>
      </c>
      <c r="U7" s="66">
        <f t="shared" ref="U7:U20" si="6">H7/1604725*100</f>
        <v>9.5343438906977836E-3</v>
      </c>
      <c r="V7" s="66">
        <f t="shared" ref="V7:V20" si="7">I7/1703359*100</f>
        <v>1.1095723215129635E-2</v>
      </c>
      <c r="W7" s="66">
        <f t="shared" ref="W7:W20" si="8">J7/1799031*100</f>
        <v>1.1617365126003943E-2</v>
      </c>
      <c r="X7" s="66">
        <f t="shared" ref="X7:X20" si="9">K7/2105770*100</f>
        <v>1.6193601390465245E-2</v>
      </c>
      <c r="Y7" s="66">
        <f t="shared" ref="Y7:Y20" si="10">L7/2306755*100</f>
        <v>1.5736391597720608E-2</v>
      </c>
      <c r="Z7" s="66">
        <f t="shared" ref="Z7:Z20" si="11">M7/2519215*100</f>
        <v>1.421077597584962E-2</v>
      </c>
      <c r="AA7" s="66">
        <f t="shared" ref="AA7:AA20" si="12">N7/2868186*100</f>
        <v>7.8446795291518753E-3</v>
      </c>
      <c r="AB7" s="33"/>
    </row>
    <row r="8" spans="1:28" s="32" customFormat="1" ht="31.2" x14ac:dyDescent="0.3">
      <c r="A8" s="36" t="s">
        <v>25</v>
      </c>
      <c r="B8" s="75">
        <v>50057</v>
      </c>
      <c r="C8" s="75">
        <v>80604</v>
      </c>
      <c r="D8" s="75">
        <v>86186</v>
      </c>
      <c r="E8" s="64">
        <v>96280</v>
      </c>
      <c r="F8" s="64">
        <v>109232</v>
      </c>
      <c r="G8" s="64">
        <v>120355</v>
      </c>
      <c r="H8" s="64">
        <v>137660</v>
      </c>
      <c r="I8" s="64">
        <v>137970</v>
      </c>
      <c r="J8" s="64">
        <v>146520</v>
      </c>
      <c r="K8" s="65">
        <v>163201</v>
      </c>
      <c r="L8" s="65">
        <v>175427</v>
      </c>
      <c r="M8" s="65">
        <v>202004</v>
      </c>
      <c r="N8" s="65">
        <v>233224</v>
      </c>
      <c r="O8" s="66">
        <f t="shared" si="0"/>
        <v>6.9347353254921513</v>
      </c>
      <c r="P8" s="66">
        <f t="shared" si="1"/>
        <v>9.2816305380430091</v>
      </c>
      <c r="Q8" s="66">
        <f t="shared" si="2"/>
        <v>8.8425372560084128</v>
      </c>
      <c r="R8" s="66">
        <f t="shared" si="3"/>
        <v>8.3433494544499744</v>
      </c>
      <c r="S8" s="66">
        <f t="shared" si="4"/>
        <v>8.2319524736477589</v>
      </c>
      <c r="T8" s="66">
        <f t="shared" si="5"/>
        <v>8.1037479034485447</v>
      </c>
      <c r="U8" s="66">
        <f t="shared" si="6"/>
        <v>8.5784168627023316</v>
      </c>
      <c r="V8" s="66">
        <f t="shared" si="7"/>
        <v>8.099877947044634</v>
      </c>
      <c r="W8" s="66">
        <f t="shared" si="8"/>
        <v>8.1443843935985534</v>
      </c>
      <c r="X8" s="66">
        <f t="shared" si="9"/>
        <v>7.7501816437692623</v>
      </c>
      <c r="Y8" s="66">
        <f t="shared" si="10"/>
        <v>7.604925533921028</v>
      </c>
      <c r="Z8" s="66">
        <f t="shared" si="11"/>
        <v>8.0185295816355495</v>
      </c>
      <c r="AA8" s="66">
        <f t="shared" si="12"/>
        <v>8.1314112822529641</v>
      </c>
      <c r="AB8" s="33"/>
    </row>
    <row r="9" spans="1:28" s="32" customFormat="1" ht="31.2" x14ac:dyDescent="0.3">
      <c r="A9" s="36" t="s">
        <v>26</v>
      </c>
      <c r="B9" s="75">
        <v>100805</v>
      </c>
      <c r="C9" s="75">
        <v>110837</v>
      </c>
      <c r="D9" s="75">
        <v>135009</v>
      </c>
      <c r="E9" s="64">
        <v>155865</v>
      </c>
      <c r="F9" s="64">
        <v>181540</v>
      </c>
      <c r="G9" s="64">
        <v>215825</v>
      </c>
      <c r="H9" s="64">
        <v>237677</v>
      </c>
      <c r="I9" s="64">
        <v>241441</v>
      </c>
      <c r="J9" s="64">
        <v>287364</v>
      </c>
      <c r="K9" s="65">
        <v>319821</v>
      </c>
      <c r="L9" s="65">
        <v>365010</v>
      </c>
      <c r="M9" s="65">
        <v>408458</v>
      </c>
      <c r="N9" s="65">
        <v>472327</v>
      </c>
      <c r="O9" s="66">
        <f t="shared" si="0"/>
        <v>13.965199562223793</v>
      </c>
      <c r="P9" s="66">
        <f t="shared" si="1"/>
        <v>12.762990471255433</v>
      </c>
      <c r="Q9" s="66">
        <f t="shared" si="2"/>
        <v>13.851694154461743</v>
      </c>
      <c r="R9" s="66">
        <f t="shared" si="3"/>
        <v>13.506815150787757</v>
      </c>
      <c r="S9" s="66">
        <f t="shared" si="4"/>
        <v>13.681234913450401</v>
      </c>
      <c r="T9" s="66">
        <f t="shared" si="5"/>
        <v>14.531937944096898</v>
      </c>
      <c r="U9" s="66">
        <f t="shared" si="6"/>
        <v>14.8110735484273</v>
      </c>
      <c r="V9" s="66">
        <f t="shared" si="7"/>
        <v>14.174404808381558</v>
      </c>
      <c r="W9" s="66">
        <f t="shared" si="8"/>
        <v>15.973265607985631</v>
      </c>
      <c r="X9" s="66">
        <f t="shared" si="9"/>
        <v>15.187841027272682</v>
      </c>
      <c r="Y9" s="66">
        <f t="shared" si="10"/>
        <v>15.82352698921212</v>
      </c>
      <c r="Z9" s="66">
        <f t="shared" si="11"/>
        <v>16.213701490345205</v>
      </c>
      <c r="AA9" s="66">
        <f t="shared" si="12"/>
        <v>16.467795324292076</v>
      </c>
      <c r="AB9" s="33"/>
    </row>
    <row r="10" spans="1:28" s="32" customFormat="1" ht="46.8" x14ac:dyDescent="0.3">
      <c r="A10" s="36" t="s">
        <v>27</v>
      </c>
      <c r="B10" s="75">
        <v>85623</v>
      </c>
      <c r="C10" s="75">
        <v>93504</v>
      </c>
      <c r="D10" s="75">
        <v>90812</v>
      </c>
      <c r="E10" s="64">
        <v>92722</v>
      </c>
      <c r="F10" s="64">
        <v>103881</v>
      </c>
      <c r="G10" s="64">
        <v>110022</v>
      </c>
      <c r="H10" s="64">
        <v>113470</v>
      </c>
      <c r="I10" s="64">
        <v>105343</v>
      </c>
      <c r="J10" s="64">
        <v>146364</v>
      </c>
      <c r="K10" s="65">
        <v>160310</v>
      </c>
      <c r="L10" s="65">
        <v>163017</v>
      </c>
      <c r="M10" s="65">
        <v>173679</v>
      </c>
      <c r="N10" s="65">
        <v>213277</v>
      </c>
      <c r="O10" s="66">
        <f t="shared" si="0"/>
        <v>11.861934250446781</v>
      </c>
      <c r="P10" s="66">
        <f t="shared" si="1"/>
        <v>10.767078331462129</v>
      </c>
      <c r="Q10" s="66">
        <f t="shared" si="2"/>
        <v>9.3171570010516316</v>
      </c>
      <c r="R10" s="66">
        <f t="shared" si="3"/>
        <v>8.0350233497664156</v>
      </c>
      <c r="S10" s="66">
        <f t="shared" si="4"/>
        <v>7.8286898977863899</v>
      </c>
      <c r="T10" s="66">
        <f t="shared" si="5"/>
        <v>7.4080059144465613</v>
      </c>
      <c r="U10" s="66">
        <f t="shared" si="6"/>
        <v>7.0709934724018142</v>
      </c>
      <c r="V10" s="66">
        <f t="shared" si="7"/>
        <v>6.184427357943922</v>
      </c>
      <c r="W10" s="66">
        <f t="shared" si="8"/>
        <v>8.1357130588633542</v>
      </c>
      <c r="X10" s="66">
        <f t="shared" si="9"/>
        <v>7.6128921962037648</v>
      </c>
      <c r="Y10" s="66">
        <f t="shared" si="10"/>
        <v>7.0669403556077688</v>
      </c>
      <c r="Z10" s="66">
        <f t="shared" si="11"/>
        <v>6.894171398630129</v>
      </c>
      <c r="AA10" s="66">
        <f t="shared" si="12"/>
        <v>7.4359542930618865</v>
      </c>
      <c r="AB10" s="33"/>
    </row>
    <row r="11" spans="1:28" s="32" customFormat="1" x14ac:dyDescent="0.3">
      <c r="A11" s="36" t="s">
        <v>28</v>
      </c>
      <c r="B11" s="75">
        <v>9507</v>
      </c>
      <c r="C11" s="75">
        <v>12958</v>
      </c>
      <c r="D11" s="75">
        <v>12640</v>
      </c>
      <c r="E11" s="64">
        <v>14753</v>
      </c>
      <c r="F11" s="64">
        <v>19293</v>
      </c>
      <c r="G11" s="64">
        <v>21331</v>
      </c>
      <c r="H11" s="64">
        <v>23157</v>
      </c>
      <c r="I11" s="64">
        <v>22797</v>
      </c>
      <c r="J11" s="64">
        <v>24398</v>
      </c>
      <c r="K11" s="65">
        <v>27654</v>
      </c>
      <c r="L11" s="65">
        <v>24597</v>
      </c>
      <c r="M11" s="65">
        <v>27404</v>
      </c>
      <c r="N11" s="65">
        <v>40413</v>
      </c>
      <c r="O11" s="66">
        <f t="shared" si="0"/>
        <v>1.3170691159968413</v>
      </c>
      <c r="P11" s="66">
        <f t="shared" si="1"/>
        <v>1.49212655093992</v>
      </c>
      <c r="Q11" s="66">
        <f t="shared" si="2"/>
        <v>1.2968425372560084</v>
      </c>
      <c r="R11" s="66">
        <f t="shared" si="3"/>
        <v>1.2784527887567561</v>
      </c>
      <c r="S11" s="66">
        <f t="shared" si="4"/>
        <v>1.4539609187242402</v>
      </c>
      <c r="T11" s="66">
        <f t="shared" si="5"/>
        <v>1.4362597858706405</v>
      </c>
      <c r="U11" s="66">
        <f t="shared" si="6"/>
        <v>1.4430509900450232</v>
      </c>
      <c r="V11" s="66">
        <f t="shared" si="7"/>
        <v>1.3383555668534937</v>
      </c>
      <c r="W11" s="66">
        <f t="shared" si="8"/>
        <v>1.356174518393513</v>
      </c>
      <c r="X11" s="66">
        <f t="shared" si="9"/>
        <v>1.3132488353428913</v>
      </c>
      <c r="Y11" s="66">
        <f t="shared" si="10"/>
        <v>1.0663030967744731</v>
      </c>
      <c r="Z11" s="66">
        <f t="shared" si="11"/>
        <v>1.0877991755368239</v>
      </c>
      <c r="AA11" s="66">
        <f t="shared" si="12"/>
        <v>1.4090090391627321</v>
      </c>
      <c r="AB11" s="33"/>
    </row>
    <row r="12" spans="1:28" s="32" customFormat="1" ht="78" x14ac:dyDescent="0.3">
      <c r="A12" s="36" t="s">
        <v>29</v>
      </c>
      <c r="B12" s="75">
        <v>14513</v>
      </c>
      <c r="C12" s="75">
        <v>16136</v>
      </c>
      <c r="D12" s="75">
        <v>20111</v>
      </c>
      <c r="E12" s="64">
        <v>27647</v>
      </c>
      <c r="F12" s="64">
        <v>36617</v>
      </c>
      <c r="G12" s="64">
        <v>40807</v>
      </c>
      <c r="H12" s="64">
        <v>40164</v>
      </c>
      <c r="I12" s="64">
        <v>39342</v>
      </c>
      <c r="J12" s="64">
        <v>41922</v>
      </c>
      <c r="K12" s="65">
        <v>53430</v>
      </c>
      <c r="L12" s="65">
        <v>54512</v>
      </c>
      <c r="M12" s="65">
        <v>77884</v>
      </c>
      <c r="N12" s="65">
        <v>82866</v>
      </c>
      <c r="O12" s="66">
        <f t="shared" si="0"/>
        <v>2.0105842095784325</v>
      </c>
      <c r="P12" s="66">
        <f t="shared" si="1"/>
        <v>1.8580764026830181</v>
      </c>
      <c r="Q12" s="66">
        <f t="shared" si="2"/>
        <v>2.063354451483828</v>
      </c>
      <c r="R12" s="66">
        <f t="shared" si="3"/>
        <v>2.3958099539590614</v>
      </c>
      <c r="S12" s="66">
        <f t="shared" si="4"/>
        <v>2.7595338703636294</v>
      </c>
      <c r="T12" s="66">
        <f t="shared" si="5"/>
        <v>2.7476186340079329</v>
      </c>
      <c r="U12" s="66">
        <f t="shared" si="6"/>
        <v>2.502858745267881</v>
      </c>
      <c r="V12" s="66">
        <f t="shared" si="7"/>
        <v>2.3096716546541272</v>
      </c>
      <c r="W12" s="66">
        <f t="shared" si="8"/>
        <v>2.3302544536475471</v>
      </c>
      <c r="X12" s="66">
        <f t="shared" si="9"/>
        <v>2.537314141620405</v>
      </c>
      <c r="Y12" s="66">
        <f t="shared" si="10"/>
        <v>2.3631464980026053</v>
      </c>
      <c r="Z12" s="66">
        <f t="shared" si="11"/>
        <v>3.0915979779415412</v>
      </c>
      <c r="AA12" s="66">
        <f t="shared" si="12"/>
        <v>2.8891431727231081</v>
      </c>
      <c r="AB12" s="33"/>
    </row>
    <row r="13" spans="1:28" s="32" customFormat="1" x14ac:dyDescent="0.3">
      <c r="A13" s="36" t="s">
        <v>30</v>
      </c>
      <c r="B13" s="75">
        <v>7983</v>
      </c>
      <c r="C13" s="75">
        <v>8909</v>
      </c>
      <c r="D13" s="75">
        <v>8545</v>
      </c>
      <c r="E13" s="64">
        <v>10472</v>
      </c>
      <c r="F13" s="64">
        <v>11754</v>
      </c>
      <c r="G13" s="64">
        <v>12297</v>
      </c>
      <c r="H13" s="64">
        <v>12099</v>
      </c>
      <c r="I13" s="64">
        <v>12394</v>
      </c>
      <c r="J13" s="64">
        <v>12708</v>
      </c>
      <c r="K13" s="65">
        <v>14146</v>
      </c>
      <c r="L13" s="65">
        <v>14799</v>
      </c>
      <c r="M13" s="65">
        <v>20798</v>
      </c>
      <c r="N13" s="65">
        <v>25027</v>
      </c>
      <c r="O13" s="66">
        <f t="shared" si="0"/>
        <v>1.1059390715265367</v>
      </c>
      <c r="P13" s="66">
        <f t="shared" si="1"/>
        <v>1.0258801853930968</v>
      </c>
      <c r="Q13" s="66">
        <f t="shared" si="2"/>
        <v>0.87670249057378091</v>
      </c>
      <c r="R13" s="66">
        <f t="shared" si="3"/>
        <v>0.90747357173868015</v>
      </c>
      <c r="S13" s="66">
        <f t="shared" si="4"/>
        <v>0.88580607674725131</v>
      </c>
      <c r="T13" s="66">
        <f t="shared" si="5"/>
        <v>0.82798211930295174</v>
      </c>
      <c r="U13" s="66">
        <f t="shared" si="6"/>
        <v>0.75396095904282667</v>
      </c>
      <c r="V13" s="66">
        <f t="shared" si="7"/>
        <v>0.72762112977945337</v>
      </c>
      <c r="W13" s="66">
        <f t="shared" si="8"/>
        <v>0.70638026804429721</v>
      </c>
      <c r="X13" s="66">
        <f t="shared" si="9"/>
        <v>0.67177327058510661</v>
      </c>
      <c r="Y13" s="66">
        <f t="shared" si="10"/>
        <v>0.64155057645913849</v>
      </c>
      <c r="Z13" s="66">
        <f t="shared" si="11"/>
        <v>0.82557463336793402</v>
      </c>
      <c r="AA13" s="66">
        <f t="shared" si="12"/>
        <v>0.87257242033815108</v>
      </c>
      <c r="AB13" s="33"/>
    </row>
    <row r="14" spans="1:28" s="32" customFormat="1" x14ac:dyDescent="0.3">
      <c r="A14" s="36" t="s">
        <v>31</v>
      </c>
      <c r="B14" s="75">
        <v>153237</v>
      </c>
      <c r="C14" s="75">
        <v>198477</v>
      </c>
      <c r="D14" s="75">
        <v>222897</v>
      </c>
      <c r="E14" s="64">
        <v>260678</v>
      </c>
      <c r="F14" s="64">
        <v>320501</v>
      </c>
      <c r="G14" s="64">
        <v>357253</v>
      </c>
      <c r="H14" s="64">
        <v>402645</v>
      </c>
      <c r="I14" s="64">
        <v>447124</v>
      </c>
      <c r="J14" s="64">
        <v>486028</v>
      </c>
      <c r="K14" s="65">
        <v>527533</v>
      </c>
      <c r="L14" s="65">
        <v>639822</v>
      </c>
      <c r="M14" s="65">
        <v>676523</v>
      </c>
      <c r="N14" s="65">
        <v>735538</v>
      </c>
      <c r="O14" s="66">
        <f t="shared" si="0"/>
        <v>21.228959727359626</v>
      </c>
      <c r="P14" s="66">
        <f t="shared" si="1"/>
        <v>22.854823387166423</v>
      </c>
      <c r="Q14" s="66">
        <f t="shared" si="2"/>
        <v>22.868853720470927</v>
      </c>
      <c r="R14" s="66">
        <f t="shared" si="3"/>
        <v>22.589609982209289</v>
      </c>
      <c r="S14" s="66">
        <f t="shared" si="4"/>
        <v>24.153627140000918</v>
      </c>
      <c r="T14" s="66">
        <f t="shared" si="5"/>
        <v>24.054573966604654</v>
      </c>
      <c r="U14" s="66">
        <f t="shared" si="6"/>
        <v>25.091215005686333</v>
      </c>
      <c r="V14" s="66">
        <f t="shared" si="7"/>
        <v>26.249545750484778</v>
      </c>
      <c r="W14" s="66">
        <f t="shared" si="8"/>
        <v>27.016099222303563</v>
      </c>
      <c r="X14" s="66">
        <f t="shared" si="9"/>
        <v>25.051786282452497</v>
      </c>
      <c r="Y14" s="66">
        <f t="shared" si="10"/>
        <v>27.736885798448469</v>
      </c>
      <c r="Z14" s="66">
        <f t="shared" si="11"/>
        <v>26.854516188574618</v>
      </c>
      <c r="AA14" s="66">
        <f t="shared" si="12"/>
        <v>25.644710628948054</v>
      </c>
      <c r="AB14" s="33"/>
    </row>
    <row r="15" spans="1:28" s="32" customFormat="1" x14ac:dyDescent="0.3">
      <c r="A15" s="36" t="s">
        <v>32</v>
      </c>
      <c r="B15" s="75">
        <v>9219</v>
      </c>
      <c r="C15" s="75">
        <v>9874</v>
      </c>
      <c r="D15" s="75">
        <v>8963</v>
      </c>
      <c r="E15" s="64">
        <v>12486</v>
      </c>
      <c r="F15" s="64">
        <v>15139</v>
      </c>
      <c r="G15" s="64">
        <v>17098</v>
      </c>
      <c r="H15" s="64">
        <v>18224</v>
      </c>
      <c r="I15" s="64">
        <v>14970</v>
      </c>
      <c r="J15" s="64">
        <v>18675</v>
      </c>
      <c r="K15" s="65">
        <v>18777</v>
      </c>
      <c r="L15" s="65">
        <v>23429</v>
      </c>
      <c r="M15" s="65">
        <v>26317</v>
      </c>
      <c r="N15" s="65">
        <v>26336</v>
      </c>
      <c r="O15" s="66">
        <f t="shared" si="0"/>
        <v>1.2771705249158389</v>
      </c>
      <c r="P15" s="66">
        <f t="shared" si="1"/>
        <v>1.137000892420186</v>
      </c>
      <c r="Q15" s="66">
        <f t="shared" si="2"/>
        <v>0.91958858080898753</v>
      </c>
      <c r="R15" s="66">
        <f t="shared" si="3"/>
        <v>1.0820010520176815</v>
      </c>
      <c r="S15" s="66">
        <f t="shared" si="4"/>
        <v>1.1409067718118631</v>
      </c>
      <c r="T15" s="66">
        <f t="shared" si="5"/>
        <v>1.1512432524877505</v>
      </c>
      <c r="U15" s="66">
        <f t="shared" si="6"/>
        <v>1.1356462945364469</v>
      </c>
      <c r="V15" s="66">
        <f t="shared" si="7"/>
        <v>0.87885172767455366</v>
      </c>
      <c r="W15" s="66">
        <f t="shared" si="8"/>
        <v>1.0380588216656634</v>
      </c>
      <c r="X15" s="66">
        <f t="shared" si="9"/>
        <v>0.89169282495239266</v>
      </c>
      <c r="Y15" s="66">
        <f t="shared" si="10"/>
        <v>1.0156691976391079</v>
      </c>
      <c r="Z15" s="66">
        <f t="shared" si="11"/>
        <v>1.044650813844789</v>
      </c>
      <c r="AA15" s="66">
        <f t="shared" si="12"/>
        <v>0.918211022576639</v>
      </c>
      <c r="AB15" s="33"/>
    </row>
    <row r="16" spans="1:28" s="32" customFormat="1" ht="46.8" x14ac:dyDescent="0.3">
      <c r="A16" s="36" t="s">
        <v>33</v>
      </c>
      <c r="B16" s="75">
        <v>157189</v>
      </c>
      <c r="C16" s="75">
        <v>178672</v>
      </c>
      <c r="D16" s="75">
        <v>218170</v>
      </c>
      <c r="E16" s="64">
        <v>242748</v>
      </c>
      <c r="F16" s="64">
        <v>261331</v>
      </c>
      <c r="G16" s="64">
        <v>293066</v>
      </c>
      <c r="H16" s="64">
        <v>306056</v>
      </c>
      <c r="I16" s="64">
        <v>346370</v>
      </c>
      <c r="J16" s="64">
        <v>323308</v>
      </c>
      <c r="K16" s="65">
        <v>481010</v>
      </c>
      <c r="L16" s="65">
        <v>483606</v>
      </c>
      <c r="M16" s="65">
        <v>503425</v>
      </c>
      <c r="N16" s="65">
        <v>603317</v>
      </c>
      <c r="O16" s="66">
        <f t="shared" si="0"/>
        <v>21.776457060526717</v>
      </c>
      <c r="P16" s="66">
        <f t="shared" si="1"/>
        <v>20.574257995796987</v>
      </c>
      <c r="Q16" s="66">
        <f t="shared" si="2"/>
        <v>22.383871546925899</v>
      </c>
      <c r="R16" s="66">
        <f t="shared" si="3"/>
        <v>21.035847459169322</v>
      </c>
      <c r="S16" s="66">
        <f t="shared" si="4"/>
        <v>19.694451917852302</v>
      </c>
      <c r="T16" s="66">
        <f t="shared" si="5"/>
        <v>19.73273219286321</v>
      </c>
      <c r="U16" s="66">
        <f t="shared" si="6"/>
        <v>19.072177475891507</v>
      </c>
      <c r="V16" s="66">
        <f t="shared" si="7"/>
        <v>20.334527248806623</v>
      </c>
      <c r="W16" s="66">
        <f t="shared" si="8"/>
        <v>17.971230067742024</v>
      </c>
      <c r="X16" s="66">
        <f t="shared" si="9"/>
        <v>22.84247567398149</v>
      </c>
      <c r="Y16" s="66">
        <f t="shared" si="10"/>
        <v>20.964775192857498</v>
      </c>
      <c r="Z16" s="66">
        <f t="shared" si="11"/>
        <v>19.98340752972652</v>
      </c>
      <c r="AA16" s="66">
        <f t="shared" si="12"/>
        <v>21.034793419952543</v>
      </c>
      <c r="AB16" s="33"/>
    </row>
    <row r="17" spans="1:28" s="32" customFormat="1" ht="62.4" x14ac:dyDescent="0.3">
      <c r="A17" s="36" t="s">
        <v>34</v>
      </c>
      <c r="B17" s="75">
        <v>15168</v>
      </c>
      <c r="C17" s="75">
        <v>33647</v>
      </c>
      <c r="D17" s="75">
        <v>40675</v>
      </c>
      <c r="E17" s="64">
        <v>64393</v>
      </c>
      <c r="F17" s="64">
        <v>75059</v>
      </c>
      <c r="G17" s="64">
        <v>88386</v>
      </c>
      <c r="H17" s="64">
        <v>89710</v>
      </c>
      <c r="I17" s="64">
        <v>89679</v>
      </c>
      <c r="J17" s="64">
        <v>54600</v>
      </c>
      <c r="K17" s="65">
        <v>54905</v>
      </c>
      <c r="L17" s="65">
        <v>50710</v>
      </c>
      <c r="M17" s="65">
        <v>66876</v>
      </c>
      <c r="N17" s="65">
        <v>75578</v>
      </c>
      <c r="O17" s="66">
        <f t="shared" si="0"/>
        <v>2.1013257969327959</v>
      </c>
      <c r="P17" s="66">
        <f t="shared" si="1"/>
        <v>3.874485419005671</v>
      </c>
      <c r="Q17" s="66">
        <f t="shared" si="2"/>
        <v>4.1731859337727961</v>
      </c>
      <c r="R17" s="66">
        <f t="shared" si="3"/>
        <v>5.5801132262193311</v>
      </c>
      <c r="S17" s="66">
        <f t="shared" si="4"/>
        <v>5.6566035659836604</v>
      </c>
      <c r="T17" s="66">
        <f t="shared" si="5"/>
        <v>5.951209855794966</v>
      </c>
      <c r="U17" s="66">
        <f t="shared" si="6"/>
        <v>5.5903659505522754</v>
      </c>
      <c r="V17" s="66">
        <f t="shared" si="7"/>
        <v>5.2648326042836535</v>
      </c>
      <c r="W17" s="66">
        <f t="shared" si="8"/>
        <v>3.0349671573196906</v>
      </c>
      <c r="X17" s="66">
        <f t="shared" si="9"/>
        <v>2.6073597781334144</v>
      </c>
      <c r="Y17" s="66">
        <f t="shared" si="10"/>
        <v>2.1983262201664244</v>
      </c>
      <c r="Z17" s="66">
        <f t="shared" si="11"/>
        <v>2.6546364641366456</v>
      </c>
      <c r="AA17" s="66">
        <f t="shared" si="12"/>
        <v>2.6350452864632907</v>
      </c>
      <c r="AB17" s="33"/>
    </row>
    <row r="18" spans="1:28" s="32" customFormat="1" x14ac:dyDescent="0.3">
      <c r="A18" s="36" t="s">
        <v>35</v>
      </c>
      <c r="B18" s="75">
        <v>35560</v>
      </c>
      <c r="C18" s="75">
        <v>37795</v>
      </c>
      <c r="D18" s="75">
        <v>36000</v>
      </c>
      <c r="E18" s="64">
        <v>54869</v>
      </c>
      <c r="F18" s="64">
        <v>58335</v>
      </c>
      <c r="G18" s="64">
        <v>58676</v>
      </c>
      <c r="H18" s="64">
        <v>60971</v>
      </c>
      <c r="I18" s="64">
        <v>64274</v>
      </c>
      <c r="J18" s="64">
        <v>71624</v>
      </c>
      <c r="K18" s="65">
        <v>77551</v>
      </c>
      <c r="L18" s="65">
        <v>84955</v>
      </c>
      <c r="M18" s="65">
        <v>88941</v>
      </c>
      <c r="N18" s="65">
        <v>89831</v>
      </c>
      <c r="O18" s="66">
        <f t="shared" si="0"/>
        <v>4.9263677043071077</v>
      </c>
      <c r="P18" s="66">
        <f t="shared" si="1"/>
        <v>4.3521317327345477</v>
      </c>
      <c r="Q18" s="66">
        <f t="shared" si="2"/>
        <v>3.6935388719316697</v>
      </c>
      <c r="R18" s="66">
        <f t="shared" si="3"/>
        <v>4.7547906233508064</v>
      </c>
      <c r="S18" s="66">
        <f t="shared" si="4"/>
        <v>4.3962478719628137</v>
      </c>
      <c r="T18" s="66">
        <f t="shared" si="5"/>
        <v>3.950774890804261</v>
      </c>
      <c r="U18" s="66">
        <f t="shared" si="6"/>
        <v>3.7994671984296375</v>
      </c>
      <c r="V18" s="66">
        <f t="shared" si="7"/>
        <v>3.7733677985674188</v>
      </c>
      <c r="W18" s="66">
        <f t="shared" si="8"/>
        <v>3.9812543530378295</v>
      </c>
      <c r="X18" s="66">
        <f t="shared" si="9"/>
        <v>3.6827858693019655</v>
      </c>
      <c r="Y18" s="66">
        <f t="shared" si="10"/>
        <v>3.6828791961001492</v>
      </c>
      <c r="Z18" s="66">
        <f t="shared" si="11"/>
        <v>3.5305045420895</v>
      </c>
      <c r="AA18" s="66">
        <f t="shared" si="12"/>
        <v>3.1319795857032986</v>
      </c>
      <c r="AB18" s="33"/>
    </row>
    <row r="19" spans="1:28" s="32" customFormat="1" ht="31.2" x14ac:dyDescent="0.3">
      <c r="A19" s="36" t="s">
        <v>36</v>
      </c>
      <c r="B19" s="75">
        <v>20983</v>
      </c>
      <c r="C19" s="75">
        <v>21814</v>
      </c>
      <c r="D19" s="75">
        <v>24718</v>
      </c>
      <c r="E19" s="64">
        <v>34345</v>
      </c>
      <c r="F19" s="64">
        <v>37042</v>
      </c>
      <c r="G19" s="64">
        <v>44021</v>
      </c>
      <c r="H19" s="64">
        <v>46870</v>
      </c>
      <c r="I19" s="64">
        <v>52607</v>
      </c>
      <c r="J19" s="64">
        <v>56666</v>
      </c>
      <c r="K19" s="65">
        <v>64232</v>
      </c>
      <c r="L19" s="65">
        <v>68986</v>
      </c>
      <c r="M19" s="65">
        <v>73128</v>
      </c>
      <c r="N19" s="65">
        <v>76877</v>
      </c>
      <c r="O19" s="66">
        <f t="shared" si="0"/>
        <v>2.9069171411551196</v>
      </c>
      <c r="P19" s="66">
        <f t="shared" si="1"/>
        <v>2.5119037337709069</v>
      </c>
      <c r="Q19" s="66">
        <f t="shared" si="2"/>
        <v>2.5360248287890834</v>
      </c>
      <c r="R19" s="66">
        <f t="shared" si="3"/>
        <v>2.9762394787399704</v>
      </c>
      <c r="S19" s="66">
        <f t="shared" si="4"/>
        <v>2.7915627611767642</v>
      </c>
      <c r="T19" s="66">
        <f t="shared" si="5"/>
        <v>2.9640238166898625</v>
      </c>
      <c r="U19" s="66">
        <f t="shared" si="6"/>
        <v>2.9207496611568962</v>
      </c>
      <c r="V19" s="66">
        <f t="shared" si="7"/>
        <v>3.0884270432715595</v>
      </c>
      <c r="W19" s="66">
        <f t="shared" si="8"/>
        <v>3.1498067570820067</v>
      </c>
      <c r="X19" s="66">
        <f t="shared" si="9"/>
        <v>3.0502856437312715</v>
      </c>
      <c r="Y19" s="66">
        <f t="shared" si="10"/>
        <v>2.9906080186235644</v>
      </c>
      <c r="Z19" s="66">
        <f t="shared" si="11"/>
        <v>2.9028090099495278</v>
      </c>
      <c r="AA19" s="66">
        <f t="shared" si="12"/>
        <v>2.6803352362782609</v>
      </c>
      <c r="AB19" s="33"/>
    </row>
    <row r="20" spans="1:28" s="32" customFormat="1" ht="46.8" x14ac:dyDescent="0.3">
      <c r="A20" s="36" t="s">
        <v>37</v>
      </c>
      <c r="B20" s="75">
        <v>12705</v>
      </c>
      <c r="C20" s="75">
        <v>15091</v>
      </c>
      <c r="D20" s="75">
        <v>16180</v>
      </c>
      <c r="E20" s="64">
        <v>21681</v>
      </c>
      <c r="F20" s="64">
        <v>23898</v>
      </c>
      <c r="G20" s="64">
        <v>24636</v>
      </c>
      <c r="H20" s="64">
        <v>26027</v>
      </c>
      <c r="I20" s="64">
        <v>28277</v>
      </c>
      <c r="J20" s="64">
        <v>32540</v>
      </c>
      <c r="K20" s="65">
        <v>36295</v>
      </c>
      <c r="L20" s="65">
        <v>39733</v>
      </c>
      <c r="M20" s="65">
        <v>44340</v>
      </c>
      <c r="N20" s="65">
        <v>47338</v>
      </c>
      <c r="O20" s="66">
        <f t="shared" si="0"/>
        <v>1.7601097211254728</v>
      </c>
      <c r="P20" s="66">
        <f t="shared" si="1"/>
        <v>1.7377436163168953</v>
      </c>
      <c r="Q20" s="66">
        <f t="shared" si="2"/>
        <v>1.6600405263292892</v>
      </c>
      <c r="R20" s="66">
        <f t="shared" si="3"/>
        <v>1.8788134557740952</v>
      </c>
      <c r="S20" s="66">
        <f t="shared" si="4"/>
        <v>1.8010033709465554</v>
      </c>
      <c r="T20" s="66">
        <f t="shared" si="5"/>
        <v>1.6587921843659037</v>
      </c>
      <c r="U20" s="66">
        <f t="shared" si="6"/>
        <v>1.6218978329620339</v>
      </c>
      <c r="V20" s="66">
        <f t="shared" si="7"/>
        <v>1.660072832562014</v>
      </c>
      <c r="W20" s="66">
        <f t="shared" si="8"/>
        <v>1.8087514889960206</v>
      </c>
      <c r="X20" s="66">
        <f t="shared" si="9"/>
        <v>1.723597543891308</v>
      </c>
      <c r="Y20" s="66">
        <f t="shared" si="10"/>
        <v>1.7224629403642782</v>
      </c>
      <c r="Z20" s="66">
        <f t="shared" si="11"/>
        <v>1.7600720859474082</v>
      </c>
      <c r="AA20" s="66">
        <f t="shared" si="12"/>
        <v>1.6504508424488509</v>
      </c>
      <c r="AB20" s="33"/>
    </row>
    <row r="21" spans="1:28" s="12" customFormat="1" x14ac:dyDescent="0.3">
      <c r="B21" s="67"/>
      <c r="K21" s="14"/>
      <c r="L21" s="14"/>
      <c r="M21" s="14"/>
      <c r="N21" s="14"/>
      <c r="O21" s="59"/>
      <c r="T21" s="13"/>
    </row>
    <row r="22" spans="1:28" s="12" customFormat="1" ht="18.600000000000001" x14ac:dyDescent="0.3">
      <c r="A22" s="12" t="s">
        <v>9</v>
      </c>
      <c r="M22" s="14"/>
      <c r="N22" s="13"/>
      <c r="O22" s="59"/>
    </row>
    <row r="23" spans="1:28" x14ac:dyDescent="0.3">
      <c r="O23" s="59"/>
    </row>
    <row r="24" spans="1:28" x14ac:dyDescent="0.3">
      <c r="O24" s="59"/>
    </row>
  </sheetData>
  <mergeCells count="4">
    <mergeCell ref="B4:N4"/>
    <mergeCell ref="O4:AA4"/>
    <mergeCell ref="A3:A4"/>
    <mergeCell ref="A2:K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workbookViewId="0">
      <pane xSplit="1" ySplit="4" topLeftCell="AB5" activePane="bottomRight" state="frozen"/>
      <selection pane="topRight" activeCell="B1" sqref="B1"/>
      <selection pane="bottomLeft" activeCell="A5" sqref="A5"/>
      <selection pane="bottomRight" activeCell="AD27" sqref="AD27"/>
    </sheetView>
  </sheetViews>
  <sheetFormatPr defaultColWidth="9.109375" defaultRowHeight="15.6" x14ac:dyDescent="0.3"/>
  <cols>
    <col min="1" max="1" width="33.88671875" style="8" customWidth="1"/>
    <col min="2" max="2" width="12.5546875" style="8" customWidth="1"/>
    <col min="3" max="3" width="11.109375" style="8" customWidth="1"/>
    <col min="4" max="4" width="13.6640625" style="8" customWidth="1"/>
    <col min="5" max="5" width="14.44140625" style="8" customWidth="1"/>
    <col min="6" max="6" width="15.44140625" style="8" customWidth="1"/>
    <col min="7" max="7" width="10.6640625" style="8" customWidth="1"/>
    <col min="8" max="8" width="12.44140625" style="2" customWidth="1"/>
    <col min="9" max="9" width="10" style="2" customWidth="1"/>
    <col min="10" max="10" width="13" style="2" customWidth="1"/>
    <col min="11" max="11" width="14.33203125" style="2" customWidth="1"/>
    <col min="12" max="12" width="14.88671875" style="2" customWidth="1"/>
    <col min="13" max="13" width="12.6640625" style="2" bestFit="1" customWidth="1"/>
    <col min="14" max="14" width="14.109375" style="2" customWidth="1"/>
    <col min="15" max="15" width="14.109375" style="2" bestFit="1" customWidth="1"/>
    <col min="16" max="16" width="12.88671875" style="2" customWidth="1"/>
    <col min="17" max="17" width="14.33203125" style="2" customWidth="1"/>
    <col min="18" max="18" width="15.33203125" style="2" customWidth="1"/>
    <col min="19" max="19" width="9.6640625" style="2" customWidth="1"/>
    <col min="20" max="20" width="14.109375" style="2" bestFit="1" customWidth="1"/>
    <col min="21" max="21" width="11.88671875" style="2" customWidth="1"/>
    <col min="22" max="22" width="12.88671875" style="2" customWidth="1"/>
    <col min="23" max="23" width="14.5546875" style="2" customWidth="1"/>
    <col min="24" max="24" width="15.33203125" style="2" customWidth="1"/>
    <col min="25" max="25" width="10.6640625" style="2" customWidth="1"/>
    <col min="26" max="26" width="12.109375" style="2" customWidth="1"/>
    <col min="27" max="27" width="9.6640625" style="15" customWidth="1"/>
    <col min="28" max="28" width="13.5546875" style="15" customWidth="1"/>
    <col min="29" max="29" width="14" style="15" customWidth="1"/>
    <col min="30" max="30" width="15.109375" style="15" customWidth="1"/>
    <col min="31" max="31" width="10" style="15" customWidth="1"/>
    <col min="32" max="32" width="10.33203125" style="2" customWidth="1"/>
    <col min="33" max="33" width="9.88671875" style="2" bestFit="1" customWidth="1"/>
    <col min="34" max="34" width="12.88671875" style="2" customWidth="1"/>
    <col min="35" max="35" width="15" style="2" customWidth="1"/>
    <col min="36" max="36" width="15.33203125" style="2" customWidth="1"/>
    <col min="37" max="37" width="10.109375" style="2" customWidth="1"/>
    <col min="38" max="16384" width="9.109375" style="2"/>
  </cols>
  <sheetData>
    <row r="1" spans="1:37" ht="33" customHeight="1" x14ac:dyDescent="0.3">
      <c r="A1" s="23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37" s="8" customFormat="1" ht="27.75" customHeight="1" x14ac:dyDescent="0.3">
      <c r="A2" s="113" t="s">
        <v>41</v>
      </c>
      <c r="B2" s="113"/>
      <c r="C2" s="113"/>
      <c r="D2" s="113"/>
      <c r="E2" s="113"/>
      <c r="F2" s="113"/>
      <c r="G2" s="113"/>
      <c r="H2" s="113"/>
      <c r="I2" s="113"/>
      <c r="J2" s="113"/>
      <c r="AA2" s="15"/>
      <c r="AB2" s="15"/>
      <c r="AC2" s="15"/>
      <c r="AD2" s="15"/>
      <c r="AE2" s="15"/>
    </row>
    <row r="3" spans="1:37" x14ac:dyDescent="0.3">
      <c r="A3" s="114"/>
      <c r="B3" s="115">
        <v>2017</v>
      </c>
      <c r="C3" s="115"/>
      <c r="D3" s="115"/>
      <c r="E3" s="115"/>
      <c r="F3" s="115"/>
      <c r="G3" s="115"/>
      <c r="H3" s="115">
        <v>2018</v>
      </c>
      <c r="I3" s="115"/>
      <c r="J3" s="115"/>
      <c r="K3" s="115"/>
      <c r="L3" s="115"/>
      <c r="M3" s="115"/>
      <c r="N3" s="115">
        <v>2019</v>
      </c>
      <c r="O3" s="115"/>
      <c r="P3" s="115"/>
      <c r="Q3" s="115"/>
      <c r="R3" s="115"/>
      <c r="S3" s="115"/>
      <c r="T3" s="115">
        <v>2020</v>
      </c>
      <c r="U3" s="115"/>
      <c r="V3" s="115"/>
      <c r="W3" s="115"/>
      <c r="X3" s="115"/>
      <c r="Y3" s="115"/>
      <c r="Z3" s="115">
        <v>2021</v>
      </c>
      <c r="AA3" s="115"/>
      <c r="AB3" s="115"/>
      <c r="AC3" s="115"/>
      <c r="AD3" s="115"/>
      <c r="AE3" s="115"/>
      <c r="AF3" s="115">
        <v>2022</v>
      </c>
      <c r="AG3" s="115"/>
      <c r="AH3" s="115"/>
      <c r="AI3" s="115"/>
      <c r="AJ3" s="115"/>
      <c r="AK3" s="115"/>
    </row>
    <row r="4" spans="1:37" ht="46.8" x14ac:dyDescent="0.3">
      <c r="A4" s="114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15</v>
      </c>
      <c r="I4" s="24" t="s">
        <v>16</v>
      </c>
      <c r="J4" s="24" t="s">
        <v>17</v>
      </c>
      <c r="K4" s="24" t="s">
        <v>18</v>
      </c>
      <c r="L4" s="24" t="s">
        <v>19</v>
      </c>
      <c r="M4" s="24" t="s">
        <v>20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9" t="s">
        <v>15</v>
      </c>
      <c r="U4" s="29" t="s">
        <v>16</v>
      </c>
      <c r="V4" s="29" t="s">
        <v>17</v>
      </c>
      <c r="W4" s="29" t="s">
        <v>18</v>
      </c>
      <c r="X4" s="29" t="s">
        <v>19</v>
      </c>
      <c r="Y4" s="29" t="s">
        <v>20</v>
      </c>
      <c r="Z4" s="43" t="s">
        <v>15</v>
      </c>
      <c r="AA4" s="43" t="s">
        <v>16</v>
      </c>
      <c r="AB4" s="43" t="s">
        <v>17</v>
      </c>
      <c r="AC4" s="43" t="s">
        <v>18</v>
      </c>
      <c r="AD4" s="43" t="s">
        <v>19</v>
      </c>
      <c r="AE4" s="43" t="s">
        <v>20</v>
      </c>
      <c r="AF4" s="43" t="s">
        <v>15</v>
      </c>
      <c r="AG4" s="43" t="s">
        <v>16</v>
      </c>
      <c r="AH4" s="43" t="s">
        <v>17</v>
      </c>
      <c r="AI4" s="43" t="s">
        <v>18</v>
      </c>
      <c r="AJ4" s="43" t="s">
        <v>19</v>
      </c>
      <c r="AK4" s="43" t="s">
        <v>20</v>
      </c>
    </row>
    <row r="5" spans="1:37" s="1" customFormat="1" ht="31.2" x14ac:dyDescent="0.3">
      <c r="A5" s="39" t="s">
        <v>21</v>
      </c>
      <c r="B5" s="69">
        <v>3121321</v>
      </c>
      <c r="C5" s="72">
        <v>488221</v>
      </c>
      <c r="D5" s="72">
        <v>974574</v>
      </c>
      <c r="E5" s="72">
        <v>837734</v>
      </c>
      <c r="F5" s="72">
        <v>125206</v>
      </c>
      <c r="G5" s="72">
        <v>627146</v>
      </c>
      <c r="H5" s="69">
        <v>3380216</v>
      </c>
      <c r="I5" s="72">
        <v>510947</v>
      </c>
      <c r="J5" s="72">
        <v>1086073</v>
      </c>
      <c r="K5" s="72">
        <v>970059</v>
      </c>
      <c r="L5" s="72">
        <v>131772</v>
      </c>
      <c r="M5" s="72">
        <v>633712</v>
      </c>
      <c r="N5" s="69">
        <v>6522045</v>
      </c>
      <c r="O5" s="72">
        <v>3152606</v>
      </c>
      <c r="P5" s="72">
        <v>1151048</v>
      </c>
      <c r="Q5" s="72">
        <v>1012435</v>
      </c>
      <c r="R5" s="72">
        <v>169566</v>
      </c>
      <c r="S5" s="72">
        <v>989487</v>
      </c>
      <c r="T5" s="72">
        <v>6698420</v>
      </c>
      <c r="U5" s="72">
        <v>3161781</v>
      </c>
      <c r="V5" s="72">
        <v>1214660</v>
      </c>
      <c r="W5" s="72">
        <v>1071380</v>
      </c>
      <c r="X5" s="72">
        <v>182948</v>
      </c>
      <c r="Y5" s="72">
        <v>1016272</v>
      </c>
      <c r="Z5" s="72">
        <v>7139522</v>
      </c>
      <c r="AA5" s="72">
        <v>3307121</v>
      </c>
      <c r="AB5" s="72">
        <v>1358840</v>
      </c>
      <c r="AC5" s="72">
        <v>1180793</v>
      </c>
      <c r="AD5" s="72">
        <v>195461</v>
      </c>
      <c r="AE5" s="72">
        <v>1052529</v>
      </c>
      <c r="AF5" s="72">
        <v>7793707</v>
      </c>
      <c r="AG5" s="72">
        <v>3736496</v>
      </c>
      <c r="AH5" s="72">
        <v>1442203</v>
      </c>
      <c r="AI5" s="72">
        <v>1204251</v>
      </c>
      <c r="AJ5" s="72">
        <v>222306</v>
      </c>
      <c r="AK5" s="72">
        <v>1131043</v>
      </c>
    </row>
    <row r="6" spans="1:37" ht="46.8" x14ac:dyDescent="0.3">
      <c r="A6" s="37" t="s">
        <v>44</v>
      </c>
      <c r="B6" s="65">
        <v>154817</v>
      </c>
      <c r="C6" s="65" t="s">
        <v>87</v>
      </c>
      <c r="D6" s="65">
        <v>11780</v>
      </c>
      <c r="E6" s="65">
        <v>54218</v>
      </c>
      <c r="F6" s="65">
        <v>6208</v>
      </c>
      <c r="G6" s="65">
        <v>57104</v>
      </c>
      <c r="H6" s="65">
        <v>153224</v>
      </c>
      <c r="I6" s="65" t="s">
        <v>87</v>
      </c>
      <c r="J6" s="65">
        <v>12587</v>
      </c>
      <c r="K6" s="65">
        <v>53568</v>
      </c>
      <c r="L6" s="65">
        <v>5791</v>
      </c>
      <c r="M6" s="65">
        <v>53835</v>
      </c>
      <c r="N6" s="65">
        <v>130494</v>
      </c>
      <c r="O6" s="65" t="s">
        <v>87</v>
      </c>
      <c r="P6" s="65">
        <v>11097</v>
      </c>
      <c r="Q6" s="65">
        <v>54394</v>
      </c>
      <c r="R6" s="65">
        <v>5675</v>
      </c>
      <c r="S6" s="65">
        <v>31853</v>
      </c>
      <c r="T6" s="65">
        <v>130683</v>
      </c>
      <c r="U6" s="65" t="s">
        <v>87</v>
      </c>
      <c r="V6" s="65">
        <v>11669</v>
      </c>
      <c r="W6" s="65">
        <v>54280</v>
      </c>
      <c r="X6" s="65">
        <v>7343</v>
      </c>
      <c r="Y6" s="65">
        <v>31188</v>
      </c>
      <c r="Z6" s="65">
        <v>140046</v>
      </c>
      <c r="AA6" s="65" t="s">
        <v>87</v>
      </c>
      <c r="AB6" s="65">
        <v>12497</v>
      </c>
      <c r="AC6" s="65">
        <v>61780</v>
      </c>
      <c r="AD6" s="65">
        <v>9390</v>
      </c>
      <c r="AE6" s="65">
        <v>30555</v>
      </c>
      <c r="AF6" s="65">
        <v>158039</v>
      </c>
      <c r="AG6" s="65" t="s">
        <v>87</v>
      </c>
      <c r="AH6" s="65">
        <v>14375</v>
      </c>
      <c r="AI6" s="65">
        <v>69201</v>
      </c>
      <c r="AJ6" s="65">
        <v>11794</v>
      </c>
      <c r="AK6" s="65">
        <v>36204</v>
      </c>
    </row>
    <row r="7" spans="1:37" x14ac:dyDescent="0.3">
      <c r="A7" s="37" t="s">
        <v>45</v>
      </c>
      <c r="B7" s="65">
        <v>266958</v>
      </c>
      <c r="C7" s="65" t="s">
        <v>87</v>
      </c>
      <c r="D7" s="65">
        <v>89806</v>
      </c>
      <c r="E7" s="65">
        <v>129221</v>
      </c>
      <c r="F7" s="65">
        <v>17389</v>
      </c>
      <c r="G7" s="65">
        <v>28087</v>
      </c>
      <c r="H7" s="65">
        <v>292749</v>
      </c>
      <c r="I7" s="65" t="s">
        <v>87</v>
      </c>
      <c r="J7" s="65">
        <v>101130</v>
      </c>
      <c r="K7" s="65">
        <v>143421</v>
      </c>
      <c r="L7" s="65">
        <v>18479</v>
      </c>
      <c r="M7" s="65">
        <v>28314</v>
      </c>
      <c r="N7" s="65">
        <v>319529</v>
      </c>
      <c r="O7" s="65" t="s">
        <v>87</v>
      </c>
      <c r="P7" s="65">
        <v>108198</v>
      </c>
      <c r="Q7" s="65">
        <v>160091</v>
      </c>
      <c r="R7" s="65">
        <v>20659</v>
      </c>
      <c r="S7" s="65">
        <v>28908</v>
      </c>
      <c r="T7" s="65">
        <v>346472</v>
      </c>
      <c r="U7" s="65" t="s">
        <v>87</v>
      </c>
      <c r="V7" s="65">
        <v>124584</v>
      </c>
      <c r="W7" s="65">
        <v>161380</v>
      </c>
      <c r="X7" s="65">
        <v>12781</v>
      </c>
      <c r="Y7" s="65">
        <v>44612</v>
      </c>
      <c r="Z7" s="65">
        <v>382146</v>
      </c>
      <c r="AA7" s="65" t="s">
        <v>87</v>
      </c>
      <c r="AB7" s="65">
        <v>217152</v>
      </c>
      <c r="AC7" s="65">
        <v>126848</v>
      </c>
      <c r="AD7" s="65">
        <v>9856</v>
      </c>
      <c r="AE7" s="65">
        <v>26313</v>
      </c>
      <c r="AF7" s="65">
        <v>406895</v>
      </c>
      <c r="AG7" s="65" t="s">
        <v>87</v>
      </c>
      <c r="AH7" s="65">
        <v>236590</v>
      </c>
      <c r="AI7" s="65">
        <v>124433</v>
      </c>
      <c r="AJ7" s="65">
        <v>11077</v>
      </c>
      <c r="AK7" s="65">
        <v>25091</v>
      </c>
    </row>
    <row r="8" spans="1:37" x14ac:dyDescent="0.3">
      <c r="A8" s="37" t="s">
        <v>46</v>
      </c>
      <c r="B8" s="65">
        <v>540779</v>
      </c>
      <c r="C8" s="65" t="s">
        <v>87</v>
      </c>
      <c r="D8" s="65">
        <v>194232</v>
      </c>
      <c r="E8" s="65">
        <v>244127</v>
      </c>
      <c r="F8" s="65">
        <v>8535</v>
      </c>
      <c r="G8" s="65">
        <v>86631</v>
      </c>
      <c r="H8" s="65">
        <v>602434</v>
      </c>
      <c r="I8" s="65" t="s">
        <v>87</v>
      </c>
      <c r="J8" s="65">
        <v>227150</v>
      </c>
      <c r="K8" s="65">
        <v>270163</v>
      </c>
      <c r="L8" s="65">
        <v>8343</v>
      </c>
      <c r="M8" s="65">
        <v>92547</v>
      </c>
      <c r="N8" s="65">
        <v>643965</v>
      </c>
      <c r="O8" s="65" t="s">
        <v>87</v>
      </c>
      <c r="P8" s="65">
        <v>243332</v>
      </c>
      <c r="Q8" s="65">
        <v>289235</v>
      </c>
      <c r="R8" s="65">
        <v>8218</v>
      </c>
      <c r="S8" s="65">
        <v>98045</v>
      </c>
      <c r="T8" s="65">
        <v>673202</v>
      </c>
      <c r="U8" s="65" t="s">
        <v>87</v>
      </c>
      <c r="V8" s="65">
        <v>249906</v>
      </c>
      <c r="W8" s="65">
        <v>303520</v>
      </c>
      <c r="X8" s="65">
        <v>11471</v>
      </c>
      <c r="Y8" s="65">
        <v>100982</v>
      </c>
      <c r="Z8" s="65">
        <v>740280</v>
      </c>
      <c r="AA8" s="65" t="s">
        <v>87</v>
      </c>
      <c r="AB8" s="65">
        <v>200847</v>
      </c>
      <c r="AC8" s="65">
        <v>384643</v>
      </c>
      <c r="AD8" s="65">
        <v>20525</v>
      </c>
      <c r="AE8" s="65">
        <v>124357</v>
      </c>
      <c r="AF8" s="65">
        <v>799501</v>
      </c>
      <c r="AG8" s="65" t="s">
        <v>87</v>
      </c>
      <c r="AH8" s="65">
        <v>218843</v>
      </c>
      <c r="AI8" s="65">
        <v>409423</v>
      </c>
      <c r="AJ8" s="65">
        <v>25370</v>
      </c>
      <c r="AK8" s="65">
        <v>133094</v>
      </c>
    </row>
    <row r="9" spans="1:37" ht="46.8" x14ac:dyDescent="0.3">
      <c r="A9" s="37" t="s">
        <v>47</v>
      </c>
      <c r="B9" s="65">
        <v>192678</v>
      </c>
      <c r="C9" s="65" t="s">
        <v>87</v>
      </c>
      <c r="D9" s="65">
        <v>79907</v>
      </c>
      <c r="E9" s="65">
        <v>81793</v>
      </c>
      <c r="F9" s="65">
        <v>8417</v>
      </c>
      <c r="G9" s="65">
        <v>21128</v>
      </c>
      <c r="H9" s="65">
        <v>220644</v>
      </c>
      <c r="I9" s="65" t="s">
        <v>87</v>
      </c>
      <c r="J9" s="65">
        <v>91612</v>
      </c>
      <c r="K9" s="65">
        <v>93247</v>
      </c>
      <c r="L9" s="65">
        <v>11516</v>
      </c>
      <c r="M9" s="65">
        <v>23091</v>
      </c>
      <c r="N9" s="65">
        <v>241045</v>
      </c>
      <c r="O9" s="65" t="s">
        <v>87</v>
      </c>
      <c r="P9" s="65">
        <v>102747</v>
      </c>
      <c r="Q9" s="65">
        <v>99451</v>
      </c>
      <c r="R9" s="65">
        <v>12773</v>
      </c>
      <c r="S9" s="65">
        <v>24818</v>
      </c>
      <c r="T9" s="65">
        <v>248378</v>
      </c>
      <c r="U9" s="65" t="s">
        <v>87</v>
      </c>
      <c r="V9" s="65">
        <v>94704</v>
      </c>
      <c r="W9" s="65">
        <v>108260</v>
      </c>
      <c r="X9" s="65">
        <v>8045</v>
      </c>
      <c r="Y9" s="65">
        <v>35639</v>
      </c>
      <c r="Z9" s="65">
        <v>272468</v>
      </c>
      <c r="AA9" s="65" t="s">
        <v>87</v>
      </c>
      <c r="AB9" s="65">
        <v>106859</v>
      </c>
      <c r="AC9" s="65">
        <v>117927</v>
      </c>
      <c r="AD9" s="65">
        <v>8894</v>
      </c>
      <c r="AE9" s="65">
        <v>37486</v>
      </c>
      <c r="AF9" s="65">
        <v>307373</v>
      </c>
      <c r="AG9" s="65" t="s">
        <v>87</v>
      </c>
      <c r="AH9" s="65">
        <v>127342</v>
      </c>
      <c r="AI9" s="65">
        <v>129912</v>
      </c>
      <c r="AJ9" s="65">
        <v>9957</v>
      </c>
      <c r="AK9" s="65">
        <v>38818</v>
      </c>
    </row>
    <row r="10" spans="1:37" ht="62.4" x14ac:dyDescent="0.3">
      <c r="A10" s="37" t="s">
        <v>48</v>
      </c>
      <c r="B10" s="65">
        <v>41790</v>
      </c>
      <c r="C10" s="65" t="s">
        <v>87</v>
      </c>
      <c r="D10" s="65">
        <v>32243</v>
      </c>
      <c r="E10" s="65">
        <v>4638</v>
      </c>
      <c r="F10" s="65">
        <v>944</v>
      </c>
      <c r="G10" s="65">
        <v>3252</v>
      </c>
      <c r="H10" s="65">
        <v>54767</v>
      </c>
      <c r="I10" s="65" t="s">
        <v>87</v>
      </c>
      <c r="J10" s="65">
        <v>32583</v>
      </c>
      <c r="K10" s="65">
        <v>15681</v>
      </c>
      <c r="L10" s="65">
        <v>1571</v>
      </c>
      <c r="M10" s="65">
        <v>4364</v>
      </c>
      <c r="N10" s="65">
        <v>56466</v>
      </c>
      <c r="O10" s="65" t="s">
        <v>87</v>
      </c>
      <c r="P10" s="65">
        <v>31941</v>
      </c>
      <c r="Q10" s="65">
        <v>13079</v>
      </c>
      <c r="R10" s="65">
        <v>6529</v>
      </c>
      <c r="S10" s="65">
        <v>4374</v>
      </c>
      <c r="T10" s="65">
        <v>55637</v>
      </c>
      <c r="U10" s="65" t="s">
        <v>87</v>
      </c>
      <c r="V10" s="65">
        <v>32334</v>
      </c>
      <c r="W10" s="65">
        <v>11937</v>
      </c>
      <c r="X10" s="65">
        <v>2791</v>
      </c>
      <c r="Y10" s="65">
        <v>7563</v>
      </c>
      <c r="Z10" s="65">
        <v>56396</v>
      </c>
      <c r="AA10" s="65" t="s">
        <v>87</v>
      </c>
      <c r="AB10" s="65">
        <v>32207</v>
      </c>
      <c r="AC10" s="65">
        <v>12654</v>
      </c>
      <c r="AD10" s="65">
        <v>3710</v>
      </c>
      <c r="AE10" s="65">
        <v>7710</v>
      </c>
      <c r="AF10" s="65">
        <v>59342</v>
      </c>
      <c r="AG10" s="65" t="s">
        <v>87</v>
      </c>
      <c r="AH10" s="65">
        <v>33745</v>
      </c>
      <c r="AI10" s="65">
        <v>12516</v>
      </c>
      <c r="AJ10" s="65">
        <v>3784</v>
      </c>
      <c r="AK10" s="65">
        <v>9179</v>
      </c>
    </row>
    <row r="11" spans="1:37" x14ac:dyDescent="0.3">
      <c r="A11" s="37" t="s">
        <v>49</v>
      </c>
      <c r="B11" s="65">
        <v>37785</v>
      </c>
      <c r="C11" s="65" t="s">
        <v>87</v>
      </c>
      <c r="D11" s="65">
        <v>4010</v>
      </c>
      <c r="E11" s="65">
        <v>14842</v>
      </c>
      <c r="F11" s="65">
        <v>9158</v>
      </c>
      <c r="G11" s="65">
        <v>8565</v>
      </c>
      <c r="H11" s="65">
        <v>44364</v>
      </c>
      <c r="I11" s="65" t="s">
        <v>87</v>
      </c>
      <c r="J11" s="65">
        <v>5223</v>
      </c>
      <c r="K11" s="65">
        <v>18022</v>
      </c>
      <c r="L11" s="65">
        <v>10877</v>
      </c>
      <c r="M11" s="65">
        <v>9482</v>
      </c>
      <c r="N11" s="65">
        <v>45492</v>
      </c>
      <c r="O11" s="65" t="s">
        <v>87</v>
      </c>
      <c r="P11" s="65">
        <v>4817</v>
      </c>
      <c r="Q11" s="65">
        <v>19389</v>
      </c>
      <c r="R11" s="65">
        <v>11207</v>
      </c>
      <c r="S11" s="65">
        <v>9311</v>
      </c>
      <c r="T11" s="65">
        <v>48212</v>
      </c>
      <c r="U11" s="65" t="s">
        <v>87</v>
      </c>
      <c r="V11" s="65">
        <v>5135</v>
      </c>
      <c r="W11" s="65">
        <v>20470</v>
      </c>
      <c r="X11" s="65">
        <v>14179</v>
      </c>
      <c r="Y11" s="65">
        <v>7846</v>
      </c>
      <c r="Z11" s="65">
        <v>59814</v>
      </c>
      <c r="AA11" s="65" t="s">
        <v>87</v>
      </c>
      <c r="AB11" s="65">
        <v>5504</v>
      </c>
      <c r="AC11" s="65">
        <v>24343</v>
      </c>
      <c r="AD11" s="65">
        <v>20842</v>
      </c>
      <c r="AE11" s="65">
        <v>9030</v>
      </c>
      <c r="AF11" s="65">
        <v>59620</v>
      </c>
      <c r="AG11" s="65" t="s">
        <v>87</v>
      </c>
      <c r="AH11" s="65">
        <v>4288</v>
      </c>
      <c r="AI11" s="65">
        <v>24999</v>
      </c>
      <c r="AJ11" s="65">
        <v>21302</v>
      </c>
      <c r="AK11" s="65">
        <v>8949</v>
      </c>
    </row>
    <row r="12" spans="1:37" ht="46.8" x14ac:dyDescent="0.3">
      <c r="A12" s="37" t="s">
        <v>50</v>
      </c>
      <c r="B12" s="65">
        <v>108766</v>
      </c>
      <c r="C12" s="65" t="s">
        <v>87</v>
      </c>
      <c r="D12" s="65">
        <v>9308</v>
      </c>
      <c r="E12" s="65">
        <v>27701</v>
      </c>
      <c r="F12" s="65">
        <v>3605</v>
      </c>
      <c r="G12" s="65">
        <v>64221</v>
      </c>
      <c r="H12" s="65">
        <v>113063</v>
      </c>
      <c r="I12" s="65" t="s">
        <v>87</v>
      </c>
      <c r="J12" s="65">
        <v>9874</v>
      </c>
      <c r="K12" s="65">
        <v>33418</v>
      </c>
      <c r="L12" s="65">
        <v>3630</v>
      </c>
      <c r="M12" s="65">
        <v>62836</v>
      </c>
      <c r="N12" s="65">
        <v>116148</v>
      </c>
      <c r="O12" s="65" t="s">
        <v>87</v>
      </c>
      <c r="P12" s="65">
        <v>11486</v>
      </c>
      <c r="Q12" s="65">
        <v>36877</v>
      </c>
      <c r="R12" s="65">
        <v>3356</v>
      </c>
      <c r="S12" s="65">
        <v>60907</v>
      </c>
      <c r="T12" s="65">
        <v>111211</v>
      </c>
      <c r="U12" s="65" t="s">
        <v>87</v>
      </c>
      <c r="V12" s="65">
        <v>48351</v>
      </c>
      <c r="W12" s="65">
        <v>25168</v>
      </c>
      <c r="X12" s="65">
        <v>3684</v>
      </c>
      <c r="Y12" s="65">
        <v>33220</v>
      </c>
      <c r="Z12" s="65">
        <v>124314</v>
      </c>
      <c r="AA12" s="65" t="s">
        <v>87</v>
      </c>
      <c r="AB12" s="65">
        <v>52773</v>
      </c>
      <c r="AC12" s="65">
        <v>27376</v>
      </c>
      <c r="AD12" s="65">
        <v>6785</v>
      </c>
      <c r="AE12" s="65">
        <v>37253</v>
      </c>
      <c r="AF12" s="65">
        <v>126115</v>
      </c>
      <c r="AG12" s="65" t="s">
        <v>87</v>
      </c>
      <c r="AH12" s="65">
        <v>56940</v>
      </c>
      <c r="AI12" s="65">
        <v>27742</v>
      </c>
      <c r="AJ12" s="65">
        <v>6380</v>
      </c>
      <c r="AK12" s="65">
        <v>34754</v>
      </c>
    </row>
    <row r="13" spans="1:37" x14ac:dyDescent="0.3">
      <c r="A13" s="37" t="s">
        <v>51</v>
      </c>
      <c r="B13" s="65">
        <v>704288</v>
      </c>
      <c r="C13" s="65" t="s">
        <v>87</v>
      </c>
      <c r="D13" s="65">
        <v>466362</v>
      </c>
      <c r="E13" s="65">
        <v>119823</v>
      </c>
      <c r="F13" s="65">
        <v>48072</v>
      </c>
      <c r="G13" s="65">
        <v>66473</v>
      </c>
      <c r="H13" s="65">
        <v>757898</v>
      </c>
      <c r="I13" s="65" t="s">
        <v>87</v>
      </c>
      <c r="J13" s="65">
        <v>498829</v>
      </c>
      <c r="K13" s="65">
        <v>146653</v>
      </c>
      <c r="L13" s="65">
        <v>45563</v>
      </c>
      <c r="M13" s="65">
        <v>63839</v>
      </c>
      <c r="N13" s="65">
        <v>808085</v>
      </c>
      <c r="O13" s="65" t="s">
        <v>87</v>
      </c>
      <c r="P13" s="65">
        <v>530254</v>
      </c>
      <c r="Q13" s="65">
        <v>138234</v>
      </c>
      <c r="R13" s="65">
        <v>72291</v>
      </c>
      <c r="S13" s="65">
        <v>66550</v>
      </c>
      <c r="T13" s="65">
        <v>853342</v>
      </c>
      <c r="U13" s="65" t="s">
        <v>87</v>
      </c>
      <c r="V13" s="65">
        <v>503651</v>
      </c>
      <c r="W13" s="65">
        <v>169571</v>
      </c>
      <c r="X13" s="65">
        <v>83178</v>
      </c>
      <c r="Y13" s="65">
        <v>94966</v>
      </c>
      <c r="Z13" s="65">
        <v>953241</v>
      </c>
      <c r="AA13" s="65" t="s">
        <v>87</v>
      </c>
      <c r="AB13" s="65">
        <v>576640</v>
      </c>
      <c r="AC13" s="65">
        <v>196550</v>
      </c>
      <c r="AD13" s="65">
        <v>73546</v>
      </c>
      <c r="AE13" s="65">
        <v>105488</v>
      </c>
      <c r="AF13" s="65">
        <v>982126</v>
      </c>
      <c r="AG13" s="65" t="s">
        <v>87</v>
      </c>
      <c r="AH13" s="65">
        <v>595914</v>
      </c>
      <c r="AI13" s="65">
        <v>190203</v>
      </c>
      <c r="AJ13" s="65">
        <v>81291</v>
      </c>
      <c r="AK13" s="65">
        <v>113433</v>
      </c>
    </row>
    <row r="14" spans="1:37" ht="46.8" x14ac:dyDescent="0.3">
      <c r="A14" s="37" t="s">
        <v>52</v>
      </c>
      <c r="B14" s="65">
        <v>39170</v>
      </c>
      <c r="C14" s="65">
        <v>653</v>
      </c>
      <c r="D14" s="65">
        <v>3319</v>
      </c>
      <c r="E14" s="65">
        <v>4973</v>
      </c>
      <c r="F14" s="65">
        <v>727</v>
      </c>
      <c r="G14" s="65">
        <v>28148</v>
      </c>
      <c r="H14" s="65">
        <v>31024</v>
      </c>
      <c r="I14" s="65">
        <v>492</v>
      </c>
      <c r="J14" s="65">
        <v>2385</v>
      </c>
      <c r="K14" s="65">
        <v>5274</v>
      </c>
      <c r="L14" s="65">
        <v>522</v>
      </c>
      <c r="M14" s="65">
        <v>21770</v>
      </c>
      <c r="N14" s="65">
        <v>31034</v>
      </c>
      <c r="O14" s="65">
        <v>444</v>
      </c>
      <c r="P14" s="65">
        <v>2361</v>
      </c>
      <c r="Q14" s="65">
        <v>5633</v>
      </c>
      <c r="R14" s="65">
        <v>569</v>
      </c>
      <c r="S14" s="65">
        <v>21833</v>
      </c>
      <c r="T14" s="65">
        <v>27955</v>
      </c>
      <c r="U14" s="65">
        <v>594</v>
      </c>
      <c r="V14" s="65">
        <v>2911</v>
      </c>
      <c r="W14" s="65">
        <v>6054</v>
      </c>
      <c r="X14" s="65">
        <v>886</v>
      </c>
      <c r="Y14" s="65">
        <v>17306</v>
      </c>
      <c r="Z14" s="65">
        <v>34188</v>
      </c>
      <c r="AA14" s="65">
        <v>936</v>
      </c>
      <c r="AB14" s="65">
        <v>2538</v>
      </c>
      <c r="AC14" s="65">
        <v>7233</v>
      </c>
      <c r="AD14" s="65">
        <v>930</v>
      </c>
      <c r="AE14" s="65">
        <v>22488</v>
      </c>
      <c r="AF14" s="65">
        <v>33946</v>
      </c>
      <c r="AG14" s="65">
        <v>1353</v>
      </c>
      <c r="AH14" s="65">
        <v>3121</v>
      </c>
      <c r="AI14" s="65">
        <v>7921</v>
      </c>
      <c r="AJ14" s="65">
        <v>929</v>
      </c>
      <c r="AK14" s="65">
        <v>20553</v>
      </c>
    </row>
    <row r="15" spans="1:37" ht="31.2" x14ac:dyDescent="0.3">
      <c r="A15" s="37" t="s">
        <v>53</v>
      </c>
      <c r="B15" s="65">
        <v>73059</v>
      </c>
      <c r="C15" s="65" t="s">
        <v>87</v>
      </c>
      <c r="D15" s="65">
        <v>21894</v>
      </c>
      <c r="E15" s="65">
        <v>44722</v>
      </c>
      <c r="F15" s="65">
        <v>741</v>
      </c>
      <c r="G15" s="65">
        <v>3712</v>
      </c>
      <c r="H15" s="65">
        <v>77872</v>
      </c>
      <c r="I15" s="65" t="s">
        <v>87</v>
      </c>
      <c r="J15" s="65">
        <v>25941</v>
      </c>
      <c r="K15" s="65">
        <v>45666</v>
      </c>
      <c r="L15" s="65">
        <v>611</v>
      </c>
      <c r="M15" s="65">
        <v>4123</v>
      </c>
      <c r="N15" s="65">
        <v>78523</v>
      </c>
      <c r="O15" s="65" t="s">
        <v>87</v>
      </c>
      <c r="P15" s="65">
        <v>26113</v>
      </c>
      <c r="Q15" s="65">
        <v>45556</v>
      </c>
      <c r="R15" s="65">
        <v>598</v>
      </c>
      <c r="S15" s="65">
        <v>4311</v>
      </c>
      <c r="T15" s="65">
        <v>87033</v>
      </c>
      <c r="U15" s="65" t="s">
        <v>87</v>
      </c>
      <c r="V15" s="65">
        <v>26650</v>
      </c>
      <c r="W15" s="65">
        <v>52671</v>
      </c>
      <c r="X15" s="65">
        <v>936</v>
      </c>
      <c r="Y15" s="65">
        <v>4577</v>
      </c>
      <c r="Z15" s="65">
        <v>92052</v>
      </c>
      <c r="AA15" s="65" t="s">
        <v>87</v>
      </c>
      <c r="AB15" s="65">
        <v>26567</v>
      </c>
      <c r="AC15" s="65">
        <v>57374</v>
      </c>
      <c r="AD15" s="65">
        <v>1115</v>
      </c>
      <c r="AE15" s="65">
        <v>4752</v>
      </c>
      <c r="AF15" s="65">
        <v>82858</v>
      </c>
      <c r="AG15" s="65" t="s">
        <v>87</v>
      </c>
      <c r="AH15" s="65">
        <v>23364</v>
      </c>
      <c r="AI15" s="65">
        <v>49430</v>
      </c>
      <c r="AJ15" s="65">
        <v>1256</v>
      </c>
      <c r="AK15" s="65">
        <v>6465</v>
      </c>
    </row>
    <row r="16" spans="1:37" ht="31.2" x14ac:dyDescent="0.3">
      <c r="A16" s="37" t="s">
        <v>54</v>
      </c>
      <c r="B16" s="65">
        <v>27231</v>
      </c>
      <c r="C16" s="65" t="s">
        <v>87</v>
      </c>
      <c r="D16" s="65">
        <v>4206</v>
      </c>
      <c r="E16" s="65">
        <v>12307</v>
      </c>
      <c r="F16" s="65">
        <v>1686</v>
      </c>
      <c r="G16" s="65">
        <v>8595</v>
      </c>
      <c r="H16" s="65">
        <v>26448</v>
      </c>
      <c r="I16" s="65" t="s">
        <v>87</v>
      </c>
      <c r="J16" s="65">
        <v>3449</v>
      </c>
      <c r="K16" s="65">
        <v>13051</v>
      </c>
      <c r="L16" s="65">
        <v>1705</v>
      </c>
      <c r="M16" s="65">
        <v>8062</v>
      </c>
      <c r="N16" s="65">
        <v>27900</v>
      </c>
      <c r="O16" s="65" t="s">
        <v>87</v>
      </c>
      <c r="P16" s="65">
        <v>3488</v>
      </c>
      <c r="Q16" s="65">
        <v>13849</v>
      </c>
      <c r="R16" s="65">
        <v>2470</v>
      </c>
      <c r="S16" s="65">
        <v>7892</v>
      </c>
      <c r="T16" s="65">
        <v>34593</v>
      </c>
      <c r="U16" s="65" t="s">
        <v>87</v>
      </c>
      <c r="V16" s="65">
        <v>4849</v>
      </c>
      <c r="W16" s="65">
        <v>17107</v>
      </c>
      <c r="X16" s="65">
        <v>3905</v>
      </c>
      <c r="Y16" s="65">
        <v>8475</v>
      </c>
      <c r="Z16" s="65">
        <v>30162</v>
      </c>
      <c r="AA16" s="65" t="s">
        <v>87</v>
      </c>
      <c r="AB16" s="65">
        <v>4699</v>
      </c>
      <c r="AC16" s="65">
        <v>14267</v>
      </c>
      <c r="AD16" s="65">
        <v>3167</v>
      </c>
      <c r="AE16" s="65">
        <v>7708</v>
      </c>
      <c r="AF16" s="65">
        <v>29336</v>
      </c>
      <c r="AG16" s="65" t="s">
        <v>87</v>
      </c>
      <c r="AH16" s="65">
        <v>4436</v>
      </c>
      <c r="AI16" s="65">
        <v>13269</v>
      </c>
      <c r="AJ16" s="65">
        <v>3097</v>
      </c>
      <c r="AK16" s="65">
        <v>8056</v>
      </c>
    </row>
    <row r="17" spans="1:37" ht="31.2" x14ac:dyDescent="0.3">
      <c r="A17" s="37" t="s">
        <v>55</v>
      </c>
      <c r="B17" s="65">
        <v>565198</v>
      </c>
      <c r="C17" s="65">
        <v>485616</v>
      </c>
      <c r="D17" s="65">
        <v>4368</v>
      </c>
      <c r="E17" s="65">
        <v>10479</v>
      </c>
      <c r="F17" s="65">
        <v>3543</v>
      </c>
      <c r="G17" s="65">
        <v>53148</v>
      </c>
      <c r="H17" s="65">
        <v>615322</v>
      </c>
      <c r="I17" s="65">
        <v>508705</v>
      </c>
      <c r="J17" s="65">
        <v>10119</v>
      </c>
      <c r="K17" s="65">
        <v>15216</v>
      </c>
      <c r="L17" s="65">
        <v>4380</v>
      </c>
      <c r="M17" s="65">
        <v>75589</v>
      </c>
      <c r="N17" s="65">
        <v>3632336</v>
      </c>
      <c r="O17" s="65">
        <v>3150428</v>
      </c>
      <c r="P17" s="65">
        <v>11935</v>
      </c>
      <c r="Q17" s="65">
        <v>17023</v>
      </c>
      <c r="R17" s="65">
        <v>4279</v>
      </c>
      <c r="S17" s="65">
        <v>447303</v>
      </c>
      <c r="T17" s="65">
        <v>3695695</v>
      </c>
      <c r="U17" s="65">
        <v>3158699</v>
      </c>
      <c r="V17" s="65">
        <v>39218</v>
      </c>
      <c r="W17" s="65">
        <v>25614</v>
      </c>
      <c r="X17" s="65">
        <v>8140</v>
      </c>
      <c r="Y17" s="65">
        <v>461559</v>
      </c>
      <c r="Z17" s="65">
        <v>3851027</v>
      </c>
      <c r="AA17" s="65">
        <v>3303470</v>
      </c>
      <c r="AB17" s="65">
        <v>45718</v>
      </c>
      <c r="AC17" s="65">
        <v>26894</v>
      </c>
      <c r="AD17" s="65">
        <v>7170</v>
      </c>
      <c r="AE17" s="65">
        <v>467481</v>
      </c>
      <c r="AF17" s="65">
        <v>4324173</v>
      </c>
      <c r="AG17" s="65">
        <v>3732401</v>
      </c>
      <c r="AH17" s="65">
        <v>44675</v>
      </c>
      <c r="AI17" s="65">
        <v>24616</v>
      </c>
      <c r="AJ17" s="65">
        <v>6521</v>
      </c>
      <c r="AK17" s="65">
        <v>515605</v>
      </c>
    </row>
    <row r="18" spans="1:37" ht="31.2" x14ac:dyDescent="0.3">
      <c r="A18" s="37" t="s">
        <v>56</v>
      </c>
      <c r="B18" s="65">
        <v>43099</v>
      </c>
      <c r="C18" s="65" t="s">
        <v>87</v>
      </c>
      <c r="D18" s="65">
        <v>11828</v>
      </c>
      <c r="E18" s="65">
        <v>17005</v>
      </c>
      <c r="F18" s="65">
        <v>3771</v>
      </c>
      <c r="G18" s="65">
        <v>9350</v>
      </c>
      <c r="H18" s="65">
        <v>57806</v>
      </c>
      <c r="I18" s="65" t="s">
        <v>87</v>
      </c>
      <c r="J18" s="65">
        <v>8246</v>
      </c>
      <c r="K18" s="65">
        <v>31008</v>
      </c>
      <c r="L18" s="65">
        <v>3498</v>
      </c>
      <c r="M18" s="65">
        <v>14107</v>
      </c>
      <c r="N18" s="65">
        <v>50362</v>
      </c>
      <c r="O18" s="65" t="s">
        <v>87</v>
      </c>
      <c r="P18" s="65">
        <v>9809</v>
      </c>
      <c r="Q18" s="65">
        <v>26278</v>
      </c>
      <c r="R18" s="65">
        <v>3040</v>
      </c>
      <c r="S18" s="65">
        <v>10712</v>
      </c>
      <c r="T18" s="65">
        <v>48155</v>
      </c>
      <c r="U18" s="65" t="s">
        <v>87</v>
      </c>
      <c r="V18" s="65">
        <v>8498</v>
      </c>
      <c r="W18" s="65">
        <v>24352</v>
      </c>
      <c r="X18" s="65">
        <v>4879</v>
      </c>
      <c r="Y18" s="65">
        <v>9904</v>
      </c>
      <c r="Z18" s="65">
        <v>50986</v>
      </c>
      <c r="AA18" s="65" t="s">
        <v>87</v>
      </c>
      <c r="AB18" s="65">
        <v>10919</v>
      </c>
      <c r="AC18" s="65">
        <v>24377</v>
      </c>
      <c r="AD18" s="65">
        <v>6368</v>
      </c>
      <c r="AE18" s="65">
        <v>8502</v>
      </c>
      <c r="AF18" s="65">
        <v>54923</v>
      </c>
      <c r="AG18" s="65" t="s">
        <v>87</v>
      </c>
      <c r="AH18" s="65">
        <v>11071</v>
      </c>
      <c r="AI18" s="65">
        <v>24043</v>
      </c>
      <c r="AJ18" s="65">
        <v>7505</v>
      </c>
      <c r="AK18" s="65">
        <v>10897</v>
      </c>
    </row>
    <row r="19" spans="1:37" ht="46.8" x14ac:dyDescent="0.3">
      <c r="A19" s="37" t="s">
        <v>57</v>
      </c>
      <c r="B19" s="65">
        <v>13331</v>
      </c>
      <c r="C19" s="65" t="s">
        <v>87</v>
      </c>
      <c r="D19" s="65">
        <v>1046</v>
      </c>
      <c r="E19" s="65">
        <v>4298</v>
      </c>
      <c r="F19" s="65">
        <v>2085</v>
      </c>
      <c r="G19" s="65">
        <v>5451</v>
      </c>
      <c r="H19" s="65">
        <v>26097</v>
      </c>
      <c r="I19" s="65" t="s">
        <v>87</v>
      </c>
      <c r="J19" s="65">
        <v>4503</v>
      </c>
      <c r="K19" s="65">
        <v>7004</v>
      </c>
      <c r="L19" s="65">
        <v>7029</v>
      </c>
      <c r="M19" s="65">
        <v>7164</v>
      </c>
      <c r="N19" s="65">
        <v>26219</v>
      </c>
      <c r="O19" s="65" t="s">
        <v>87</v>
      </c>
      <c r="P19" s="65">
        <v>6202</v>
      </c>
      <c r="Q19" s="65">
        <v>8290</v>
      </c>
      <c r="R19" s="65">
        <v>9136</v>
      </c>
      <c r="S19" s="65">
        <v>2025</v>
      </c>
      <c r="T19" s="65">
        <v>29730</v>
      </c>
      <c r="U19" s="65" t="s">
        <v>87</v>
      </c>
      <c r="V19" s="65">
        <v>10996</v>
      </c>
      <c r="W19" s="65">
        <v>4112</v>
      </c>
      <c r="X19" s="65">
        <v>8013</v>
      </c>
      <c r="Y19" s="65">
        <v>5734</v>
      </c>
      <c r="Z19" s="65">
        <v>29662</v>
      </c>
      <c r="AA19" s="65" t="s">
        <v>87</v>
      </c>
      <c r="AB19" s="65">
        <v>7173</v>
      </c>
      <c r="AC19" s="65">
        <v>9015</v>
      </c>
      <c r="AD19" s="65">
        <v>8060</v>
      </c>
      <c r="AE19" s="65">
        <v>5378</v>
      </c>
      <c r="AF19" s="65">
        <v>39948</v>
      </c>
      <c r="AG19" s="65" t="s">
        <v>87</v>
      </c>
      <c r="AH19" s="65">
        <v>10063</v>
      </c>
      <c r="AI19" s="65">
        <v>8143</v>
      </c>
      <c r="AJ19" s="65">
        <v>16304</v>
      </c>
      <c r="AK19" s="65">
        <v>5389</v>
      </c>
    </row>
    <row r="20" spans="1:37" ht="62.4" customHeight="1" x14ac:dyDescent="0.3">
      <c r="A20" s="37" t="s">
        <v>58</v>
      </c>
      <c r="B20" s="65">
        <v>88416</v>
      </c>
      <c r="C20" s="65" t="s">
        <v>87</v>
      </c>
      <c r="D20" s="65">
        <v>32003</v>
      </c>
      <c r="E20" s="65">
        <v>10042</v>
      </c>
      <c r="F20" s="65">
        <v>4668</v>
      </c>
      <c r="G20" s="65">
        <v>40136</v>
      </c>
      <c r="H20" s="65">
        <v>75992</v>
      </c>
      <c r="I20" s="65" t="s">
        <v>87</v>
      </c>
      <c r="J20" s="65">
        <v>43039</v>
      </c>
      <c r="K20" s="65">
        <v>9887</v>
      </c>
      <c r="L20" s="65">
        <v>2154</v>
      </c>
      <c r="M20" s="65">
        <v>20749</v>
      </c>
      <c r="N20" s="65">
        <v>65302</v>
      </c>
      <c r="O20" s="65" t="s">
        <v>87</v>
      </c>
      <c r="P20" s="65">
        <v>36997</v>
      </c>
      <c r="Q20" s="65">
        <v>6623</v>
      </c>
      <c r="R20" s="65">
        <v>1756</v>
      </c>
      <c r="S20" s="65">
        <v>19787</v>
      </c>
      <c r="T20" s="65">
        <v>57149</v>
      </c>
      <c r="U20" s="65" t="s">
        <v>87</v>
      </c>
      <c r="V20" s="65">
        <v>28278</v>
      </c>
      <c r="W20" s="65">
        <v>6034</v>
      </c>
      <c r="X20" s="65">
        <v>2574</v>
      </c>
      <c r="Y20" s="65">
        <v>19140</v>
      </c>
      <c r="Z20" s="65">
        <v>62779</v>
      </c>
      <c r="AA20" s="65" t="s">
        <v>87</v>
      </c>
      <c r="AB20" s="65">
        <v>33189</v>
      </c>
      <c r="AC20" s="65">
        <v>5951</v>
      </c>
      <c r="AD20" s="65">
        <v>3796</v>
      </c>
      <c r="AE20" s="65">
        <v>19622</v>
      </c>
      <c r="AF20" s="65">
        <v>61103</v>
      </c>
      <c r="AG20" s="65" t="s">
        <v>87</v>
      </c>
      <c r="AH20" s="65">
        <v>31402</v>
      </c>
      <c r="AI20" s="65">
        <v>5247</v>
      </c>
      <c r="AJ20" s="65">
        <v>3460</v>
      </c>
      <c r="AK20" s="65">
        <v>20771</v>
      </c>
    </row>
    <row r="21" spans="1:37" x14ac:dyDescent="0.3">
      <c r="A21" s="37" t="s">
        <v>59</v>
      </c>
      <c r="B21" s="65">
        <v>98068</v>
      </c>
      <c r="C21" s="65" t="s">
        <v>87</v>
      </c>
      <c r="D21" s="65">
        <v>3661</v>
      </c>
      <c r="E21" s="65">
        <v>12785</v>
      </c>
      <c r="F21" s="65">
        <v>2475</v>
      </c>
      <c r="G21" s="65">
        <v>75680</v>
      </c>
      <c r="H21" s="65">
        <v>98910</v>
      </c>
      <c r="I21" s="65" t="s">
        <v>87</v>
      </c>
      <c r="J21" s="65">
        <v>3547</v>
      </c>
      <c r="K21" s="65">
        <v>16892</v>
      </c>
      <c r="L21" s="65">
        <v>2534</v>
      </c>
      <c r="M21" s="65">
        <v>75762</v>
      </c>
      <c r="N21" s="65">
        <v>105938</v>
      </c>
      <c r="O21" s="65" t="s">
        <v>87</v>
      </c>
      <c r="P21" s="65">
        <v>3870</v>
      </c>
      <c r="Q21" s="65">
        <v>19397</v>
      </c>
      <c r="R21" s="65">
        <v>2786</v>
      </c>
      <c r="S21" s="65">
        <v>79735</v>
      </c>
      <c r="T21" s="65">
        <v>103427</v>
      </c>
      <c r="U21" s="65" t="s">
        <v>87</v>
      </c>
      <c r="V21" s="65">
        <v>12170</v>
      </c>
      <c r="W21" s="65">
        <v>18069</v>
      </c>
      <c r="X21" s="65">
        <v>4170</v>
      </c>
      <c r="Y21" s="65">
        <v>68621</v>
      </c>
      <c r="Z21" s="65">
        <v>106376</v>
      </c>
      <c r="AA21" s="65" t="s">
        <v>87</v>
      </c>
      <c r="AB21" s="65">
        <v>12719</v>
      </c>
      <c r="AC21" s="65">
        <v>19664</v>
      </c>
      <c r="AD21" s="65">
        <v>4781</v>
      </c>
      <c r="AE21" s="65">
        <v>69046</v>
      </c>
      <c r="AF21" s="65">
        <v>108829</v>
      </c>
      <c r="AG21" s="65" t="s">
        <v>87</v>
      </c>
      <c r="AH21" s="65">
        <v>13877</v>
      </c>
      <c r="AI21" s="65">
        <v>17753</v>
      </c>
      <c r="AJ21" s="65">
        <v>4808</v>
      </c>
      <c r="AK21" s="65">
        <v>72219</v>
      </c>
    </row>
    <row r="22" spans="1:37" ht="46.8" x14ac:dyDescent="0.3">
      <c r="A22" s="37" t="s">
        <v>60</v>
      </c>
      <c r="B22" s="65">
        <v>87476</v>
      </c>
      <c r="C22" s="65">
        <v>1952</v>
      </c>
      <c r="D22" s="65">
        <v>2799</v>
      </c>
      <c r="E22" s="65">
        <v>35297</v>
      </c>
      <c r="F22" s="65">
        <v>1956</v>
      </c>
      <c r="G22" s="65">
        <v>43264</v>
      </c>
      <c r="H22" s="65">
        <v>91830</v>
      </c>
      <c r="I22" s="65">
        <v>1750</v>
      </c>
      <c r="J22" s="65">
        <v>2966</v>
      </c>
      <c r="K22" s="65">
        <v>39704</v>
      </c>
      <c r="L22" s="65">
        <v>2140</v>
      </c>
      <c r="M22" s="65">
        <v>45089</v>
      </c>
      <c r="N22" s="65">
        <v>100787</v>
      </c>
      <c r="O22" s="65">
        <v>1734</v>
      </c>
      <c r="P22" s="65">
        <v>3188</v>
      </c>
      <c r="Q22" s="65">
        <v>45670</v>
      </c>
      <c r="R22" s="65">
        <v>2555</v>
      </c>
      <c r="S22" s="65">
        <v>47430</v>
      </c>
      <c r="T22" s="65">
        <v>109109</v>
      </c>
      <c r="U22" s="65">
        <v>2488</v>
      </c>
      <c r="V22" s="65">
        <v>6207</v>
      </c>
      <c r="W22" s="65">
        <v>51291</v>
      </c>
      <c r="X22" s="65">
        <v>4229</v>
      </c>
      <c r="Y22" s="65">
        <v>44607</v>
      </c>
      <c r="Z22" s="65">
        <v>113082</v>
      </c>
      <c r="AA22" s="65">
        <v>2715</v>
      </c>
      <c r="AB22" s="65">
        <v>6050</v>
      </c>
      <c r="AC22" s="65">
        <v>53761</v>
      </c>
      <c r="AD22" s="65">
        <v>4481</v>
      </c>
      <c r="AE22" s="65">
        <v>46031</v>
      </c>
      <c r="AF22" s="65">
        <v>116593</v>
      </c>
      <c r="AG22" s="65">
        <v>2742</v>
      </c>
      <c r="AH22" s="65">
        <v>6259</v>
      </c>
      <c r="AI22" s="65">
        <v>55692</v>
      </c>
      <c r="AJ22" s="65">
        <v>4831</v>
      </c>
      <c r="AK22" s="65">
        <v>47010</v>
      </c>
    </row>
    <row r="23" spans="1:37" ht="46.8" x14ac:dyDescent="0.3">
      <c r="A23" s="37" t="s">
        <v>61</v>
      </c>
      <c r="B23" s="65">
        <v>27076</v>
      </c>
      <c r="C23" s="65" t="s">
        <v>87</v>
      </c>
      <c r="D23" s="65">
        <v>1694</v>
      </c>
      <c r="E23" s="65">
        <v>6510</v>
      </c>
      <c r="F23" s="65">
        <v>731</v>
      </c>
      <c r="G23" s="65">
        <v>16660</v>
      </c>
      <c r="H23" s="65">
        <v>35152</v>
      </c>
      <c r="I23" s="65" t="s">
        <v>87</v>
      </c>
      <c r="J23" s="65">
        <v>2719</v>
      </c>
      <c r="K23" s="65">
        <v>10531</v>
      </c>
      <c r="L23" s="65">
        <v>1221</v>
      </c>
      <c r="M23" s="65">
        <v>20444</v>
      </c>
      <c r="N23" s="65">
        <v>37190</v>
      </c>
      <c r="O23" s="65" t="s">
        <v>87</v>
      </c>
      <c r="P23" s="65">
        <v>3024</v>
      </c>
      <c r="Q23" s="65">
        <v>11597</v>
      </c>
      <c r="R23" s="65">
        <v>1451</v>
      </c>
      <c r="S23" s="65">
        <v>20686</v>
      </c>
      <c r="T23" s="65">
        <v>34674</v>
      </c>
      <c r="U23" s="65" t="s">
        <v>87</v>
      </c>
      <c r="V23" s="65">
        <v>4206</v>
      </c>
      <c r="W23" s="65">
        <v>10189</v>
      </c>
      <c r="X23" s="65">
        <v>1533</v>
      </c>
      <c r="Y23" s="65">
        <v>18470</v>
      </c>
      <c r="Z23" s="65">
        <v>35325</v>
      </c>
      <c r="AA23" s="65" t="s">
        <v>87</v>
      </c>
      <c r="AB23" s="65">
        <v>4472</v>
      </c>
      <c r="AC23" s="65">
        <v>8563</v>
      </c>
      <c r="AD23" s="65">
        <v>1750</v>
      </c>
      <c r="AE23" s="65">
        <v>20339</v>
      </c>
      <c r="AF23" s="65">
        <v>37338</v>
      </c>
      <c r="AG23" s="65" t="s">
        <v>87</v>
      </c>
      <c r="AH23" s="65">
        <v>5597</v>
      </c>
      <c r="AI23" s="65">
        <v>8245</v>
      </c>
      <c r="AJ23" s="65">
        <v>2321</v>
      </c>
      <c r="AK23" s="65">
        <v>20992</v>
      </c>
    </row>
    <row r="24" spans="1:37" ht="24.75" customHeight="1" x14ac:dyDescent="0.3">
      <c r="A24" s="37" t="s">
        <v>62</v>
      </c>
      <c r="B24" s="65">
        <v>11336</v>
      </c>
      <c r="C24" s="65" t="s">
        <v>87</v>
      </c>
      <c r="D24" s="65">
        <v>108</v>
      </c>
      <c r="E24" s="65">
        <v>2953</v>
      </c>
      <c r="F24" s="65">
        <v>495</v>
      </c>
      <c r="G24" s="65">
        <v>7541</v>
      </c>
      <c r="H24" s="65">
        <v>4620</v>
      </c>
      <c r="I24" s="65" t="s">
        <v>87</v>
      </c>
      <c r="J24" s="65">
        <v>171</v>
      </c>
      <c r="K24" s="65">
        <v>1653</v>
      </c>
      <c r="L24" s="65">
        <v>208</v>
      </c>
      <c r="M24" s="65">
        <v>2545</v>
      </c>
      <c r="N24" s="65">
        <v>5230</v>
      </c>
      <c r="O24" s="65" t="s">
        <v>87</v>
      </c>
      <c r="P24" s="65">
        <v>189</v>
      </c>
      <c r="Q24" s="65">
        <v>1769</v>
      </c>
      <c r="R24" s="65">
        <v>218</v>
      </c>
      <c r="S24" s="65">
        <v>3007</v>
      </c>
      <c r="T24" s="65">
        <v>3763</v>
      </c>
      <c r="U24" s="65" t="s">
        <v>87</v>
      </c>
      <c r="V24" s="65">
        <v>343</v>
      </c>
      <c r="W24" s="65">
        <v>1301</v>
      </c>
      <c r="X24" s="65">
        <v>211</v>
      </c>
      <c r="Y24" s="65">
        <v>1863</v>
      </c>
      <c r="Z24" s="65">
        <v>5178</v>
      </c>
      <c r="AA24" s="65" t="s">
        <v>87</v>
      </c>
      <c r="AB24" s="65">
        <v>317</v>
      </c>
      <c r="AC24" s="65">
        <v>1573</v>
      </c>
      <c r="AD24" s="65">
        <v>295</v>
      </c>
      <c r="AE24" s="65">
        <v>2990</v>
      </c>
      <c r="AF24" s="65">
        <v>5649</v>
      </c>
      <c r="AG24" s="65" t="s">
        <v>87</v>
      </c>
      <c r="AH24" s="65">
        <v>301</v>
      </c>
      <c r="AI24" s="65">
        <v>1463</v>
      </c>
      <c r="AJ24" s="65">
        <v>319</v>
      </c>
      <c r="AK24" s="65">
        <v>3564</v>
      </c>
    </row>
    <row r="25" spans="1:37" x14ac:dyDescent="0.3">
      <c r="M25" s="70"/>
      <c r="T25" s="73"/>
      <c r="U25" s="73"/>
      <c r="V25" s="73"/>
      <c r="W25" s="73"/>
      <c r="X25" s="73"/>
      <c r="Y25" s="73"/>
    </row>
    <row r="26" spans="1:37" s="12" customFormat="1" ht="18.600000000000001" x14ac:dyDescent="0.3">
      <c r="A26" s="12" t="s">
        <v>7</v>
      </c>
      <c r="J26" s="16"/>
      <c r="K26" s="13"/>
      <c r="M26" s="70"/>
      <c r="AA26" s="15"/>
      <c r="AB26" s="15"/>
      <c r="AC26" s="15"/>
      <c r="AD26" s="15"/>
      <c r="AE26" s="15"/>
    </row>
    <row r="27" spans="1:37" s="12" customFormat="1" ht="36.75" customHeight="1" x14ac:dyDescent="0.3">
      <c r="A27" s="112" t="s">
        <v>8</v>
      </c>
      <c r="B27" s="112"/>
      <c r="C27" s="112"/>
      <c r="D27" s="112"/>
      <c r="E27" s="112"/>
      <c r="F27" s="112"/>
      <c r="G27" s="112"/>
      <c r="H27" s="112"/>
      <c r="I27" s="112"/>
      <c r="J27" s="16"/>
      <c r="K27" s="13"/>
      <c r="M27" s="70"/>
      <c r="AA27" s="15"/>
      <c r="AB27" s="15"/>
      <c r="AC27" s="15"/>
      <c r="AD27" s="15"/>
      <c r="AE27" s="15"/>
    </row>
    <row r="28" spans="1:37" x14ac:dyDescent="0.3">
      <c r="M28" s="70"/>
    </row>
    <row r="29" spans="1:37" x14ac:dyDescent="0.3">
      <c r="M29" s="70"/>
    </row>
    <row r="30" spans="1:37" x14ac:dyDescent="0.3">
      <c r="M30" s="70"/>
    </row>
    <row r="31" spans="1:37" x14ac:dyDescent="0.3">
      <c r="M31" s="70"/>
    </row>
    <row r="32" spans="1:37" x14ac:dyDescent="0.3">
      <c r="M32" s="70"/>
    </row>
    <row r="33" spans="13:13" x14ac:dyDescent="0.3">
      <c r="M33" s="70"/>
    </row>
    <row r="34" spans="13:13" x14ac:dyDescent="0.3">
      <c r="M34" s="70"/>
    </row>
    <row r="35" spans="13:13" x14ac:dyDescent="0.3">
      <c r="M35" s="70"/>
    </row>
    <row r="36" spans="13:13" x14ac:dyDescent="0.3">
      <c r="M36" s="70"/>
    </row>
    <row r="37" spans="13:13" x14ac:dyDescent="0.3">
      <c r="M37" s="70"/>
    </row>
    <row r="38" spans="13:13" x14ac:dyDescent="0.3">
      <c r="M38" s="70"/>
    </row>
    <row r="39" spans="13:13" x14ac:dyDescent="0.3">
      <c r="M39" s="70"/>
    </row>
    <row r="40" spans="13:13" x14ac:dyDescent="0.3">
      <c r="M40" s="70"/>
    </row>
    <row r="41" spans="13:13" x14ac:dyDescent="0.3">
      <c r="M41" s="70"/>
    </row>
    <row r="42" spans="13:13" x14ac:dyDescent="0.3">
      <c r="M42" s="70"/>
    </row>
    <row r="43" spans="13:13" x14ac:dyDescent="0.3">
      <c r="M43" s="70"/>
    </row>
    <row r="44" spans="13:13" x14ac:dyDescent="0.3">
      <c r="M44" s="70"/>
    </row>
    <row r="45" spans="13:13" x14ac:dyDescent="0.3">
      <c r="M45" s="70"/>
    </row>
    <row r="46" spans="13:13" x14ac:dyDescent="0.3">
      <c r="M46" s="70"/>
    </row>
    <row r="47" spans="13:13" x14ac:dyDescent="0.3">
      <c r="M47" s="70"/>
    </row>
    <row r="48" spans="13:13" x14ac:dyDescent="0.3">
      <c r="M48" s="70"/>
    </row>
    <row r="49" spans="13:13" x14ac:dyDescent="0.3">
      <c r="M49" s="70"/>
    </row>
    <row r="50" spans="13:13" x14ac:dyDescent="0.3">
      <c r="M50" s="70"/>
    </row>
  </sheetData>
  <mergeCells count="9">
    <mergeCell ref="AF3:AK3"/>
    <mergeCell ref="Z3:AE3"/>
    <mergeCell ref="T3:Y3"/>
    <mergeCell ref="N3:S3"/>
    <mergeCell ref="A27:I27"/>
    <mergeCell ref="A2:J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C1"/>
    </sheetView>
  </sheetViews>
  <sheetFormatPr defaultRowHeight="14.4" x14ac:dyDescent="0.3"/>
  <cols>
    <col min="1" max="1" width="35.6640625" customWidth="1"/>
    <col min="2" max="3" width="12.88671875" bestFit="1" customWidth="1"/>
    <col min="4" max="4" width="11.5546875" bestFit="1" customWidth="1"/>
    <col min="5" max="6" width="12.88671875" bestFit="1" customWidth="1"/>
    <col min="7" max="7" width="11.5546875" bestFit="1" customWidth="1"/>
    <col min="8" max="8" width="12.88671875" bestFit="1" customWidth="1"/>
    <col min="9" max="9" width="11.5546875" bestFit="1" customWidth="1"/>
    <col min="10" max="10" width="10.109375" bestFit="1" customWidth="1"/>
    <col min="11" max="11" width="12.88671875" bestFit="1" customWidth="1"/>
    <col min="12" max="13" width="11.5546875" bestFit="1" customWidth="1"/>
    <col min="14" max="14" width="12.6640625" bestFit="1" customWidth="1"/>
    <col min="15" max="15" width="11.44140625" bestFit="1" customWidth="1"/>
    <col min="16" max="16" width="9.5546875" bestFit="1" customWidth="1"/>
    <col min="17" max="17" width="12.6640625" bestFit="1" customWidth="1"/>
    <col min="18" max="19" width="11.44140625" bestFit="1" customWidth="1"/>
    <col min="20" max="20" width="12.6640625" bestFit="1" customWidth="1"/>
    <col min="21" max="21" width="11.44140625" bestFit="1" customWidth="1"/>
    <col min="22" max="22" width="9.5546875" bestFit="1" customWidth="1"/>
    <col min="23" max="23" width="12.6640625" bestFit="1" customWidth="1"/>
    <col min="24" max="25" width="11.44140625" bestFit="1" customWidth="1"/>
    <col min="26" max="26" width="12.6640625" bestFit="1" customWidth="1"/>
    <col min="27" max="27" width="11.44140625" bestFit="1" customWidth="1"/>
    <col min="28" max="28" width="9.5546875" bestFit="1" customWidth="1"/>
    <col min="29" max="29" width="12.6640625" bestFit="1" customWidth="1"/>
    <col min="30" max="31" width="11.44140625" bestFit="1" customWidth="1"/>
    <col min="32" max="32" width="12.6640625" bestFit="1" customWidth="1"/>
    <col min="33" max="33" width="11.44140625" bestFit="1" customWidth="1"/>
    <col min="34" max="34" width="9.5546875" bestFit="1" customWidth="1"/>
    <col min="35" max="36" width="12.6640625" bestFit="1" customWidth="1"/>
    <col min="37" max="37" width="11.44140625" bestFit="1" customWidth="1"/>
    <col min="38" max="38" width="12.6640625" bestFit="1" customWidth="1"/>
    <col min="39" max="39" width="11.44140625" bestFit="1" customWidth="1"/>
    <col min="40" max="40" width="9.5546875" bestFit="1" customWidth="1"/>
    <col min="41" max="42" width="12.6640625" bestFit="1" customWidth="1"/>
    <col min="43" max="43" width="11.44140625" bestFit="1" customWidth="1"/>
    <col min="44" max="44" width="12.6640625" bestFit="1" customWidth="1"/>
    <col min="45" max="45" width="11.44140625" bestFit="1" customWidth="1"/>
    <col min="46" max="46" width="9.5546875" bestFit="1" customWidth="1"/>
    <col min="47" max="48" width="12.6640625" bestFit="1" customWidth="1"/>
    <col min="49" max="49" width="11.44140625" bestFit="1" customWidth="1"/>
    <col min="50" max="50" width="12.6640625" bestFit="1" customWidth="1"/>
    <col min="51" max="51" width="11.44140625" bestFit="1" customWidth="1"/>
    <col min="52" max="52" width="9.5546875" bestFit="1" customWidth="1"/>
    <col min="53" max="54" width="12.6640625" bestFit="1" customWidth="1"/>
    <col min="55" max="55" width="11.44140625" bestFit="1" customWidth="1"/>
    <col min="56" max="57" width="12.6640625" bestFit="1" customWidth="1"/>
    <col min="58" max="58" width="9.5546875" bestFit="1" customWidth="1"/>
    <col min="59" max="60" width="12.6640625" bestFit="1" customWidth="1"/>
    <col min="61" max="61" width="11.44140625" bestFit="1" customWidth="1"/>
    <col min="62" max="63" width="12.6640625" bestFit="1" customWidth="1"/>
    <col min="64" max="64" width="9.5546875" bestFit="1" customWidth="1"/>
    <col min="65" max="66" width="12.6640625" bestFit="1" customWidth="1"/>
    <col min="67" max="67" width="11.44140625" bestFit="1" customWidth="1"/>
    <col min="68" max="69" width="12.6640625" bestFit="1" customWidth="1"/>
    <col min="70" max="70" width="9.5546875" bestFit="1" customWidth="1"/>
    <col min="71" max="72" width="12.6640625" bestFit="1" customWidth="1"/>
    <col min="73" max="73" width="11.44140625" bestFit="1" customWidth="1"/>
    <col min="74" max="74" width="14.109375" bestFit="1" customWidth="1"/>
    <col min="75" max="75" width="12.6640625" bestFit="1" customWidth="1"/>
    <col min="76" max="76" width="9.5546875" bestFit="1" customWidth="1"/>
    <col min="77" max="78" width="12.6640625" bestFit="1" customWidth="1"/>
    <col min="79" max="79" width="11.44140625" bestFit="1" customWidth="1"/>
  </cols>
  <sheetData>
    <row r="1" spans="1:79" ht="33" customHeight="1" x14ac:dyDescent="0.3">
      <c r="A1" s="116" t="s">
        <v>3</v>
      </c>
      <c r="B1" s="116"/>
      <c r="C1" s="116"/>
    </row>
    <row r="2" spans="1:79" ht="15.6" x14ac:dyDescent="0.3">
      <c r="A2" s="1" t="s">
        <v>88</v>
      </c>
    </row>
    <row r="3" spans="1:79" ht="15.6" x14ac:dyDescent="0.3">
      <c r="A3" s="117"/>
      <c r="B3" s="118">
        <v>2004</v>
      </c>
      <c r="C3" s="118"/>
      <c r="D3" s="118"/>
      <c r="E3" s="118"/>
      <c r="F3" s="118"/>
      <c r="G3" s="118"/>
      <c r="H3" s="118">
        <v>2005</v>
      </c>
      <c r="I3" s="118"/>
      <c r="J3" s="118"/>
      <c r="K3" s="118"/>
      <c r="L3" s="118"/>
      <c r="M3" s="118"/>
      <c r="N3" s="118">
        <v>2006</v>
      </c>
      <c r="O3" s="118"/>
      <c r="P3" s="118"/>
      <c r="Q3" s="118"/>
      <c r="R3" s="118"/>
      <c r="S3" s="118"/>
      <c r="T3" s="118">
        <v>2007</v>
      </c>
      <c r="U3" s="118"/>
      <c r="V3" s="118"/>
      <c r="W3" s="118"/>
      <c r="X3" s="118"/>
      <c r="Y3" s="118"/>
      <c r="Z3" s="118">
        <v>2008</v>
      </c>
      <c r="AA3" s="118"/>
      <c r="AB3" s="118"/>
      <c r="AC3" s="118"/>
      <c r="AD3" s="118"/>
      <c r="AE3" s="118"/>
      <c r="AF3" s="118">
        <v>2009</v>
      </c>
      <c r="AG3" s="118"/>
      <c r="AH3" s="118"/>
      <c r="AI3" s="118"/>
      <c r="AJ3" s="118"/>
      <c r="AK3" s="118"/>
      <c r="AL3" s="118">
        <v>2010</v>
      </c>
      <c r="AM3" s="118"/>
      <c r="AN3" s="118"/>
      <c r="AO3" s="118"/>
      <c r="AP3" s="118"/>
      <c r="AQ3" s="118"/>
      <c r="AR3" s="118">
        <v>2011</v>
      </c>
      <c r="AS3" s="118"/>
      <c r="AT3" s="118"/>
      <c r="AU3" s="118"/>
      <c r="AV3" s="118"/>
      <c r="AW3" s="118"/>
      <c r="AX3" s="118">
        <v>2012</v>
      </c>
      <c r="AY3" s="118"/>
      <c r="AZ3" s="118"/>
      <c r="BA3" s="118"/>
      <c r="BB3" s="118"/>
      <c r="BC3" s="118"/>
      <c r="BD3" s="118">
        <v>2013</v>
      </c>
      <c r="BE3" s="118"/>
      <c r="BF3" s="118"/>
      <c r="BG3" s="118"/>
      <c r="BH3" s="118"/>
      <c r="BI3" s="118"/>
      <c r="BJ3" s="118">
        <v>2014</v>
      </c>
      <c r="BK3" s="118"/>
      <c r="BL3" s="118"/>
      <c r="BM3" s="118"/>
      <c r="BN3" s="118"/>
      <c r="BO3" s="118"/>
      <c r="BP3" s="118">
        <v>2015</v>
      </c>
      <c r="BQ3" s="118"/>
      <c r="BR3" s="118"/>
      <c r="BS3" s="118"/>
      <c r="BT3" s="118"/>
      <c r="BU3" s="118"/>
      <c r="BV3" s="118">
        <v>2016</v>
      </c>
      <c r="BW3" s="118"/>
      <c r="BX3" s="118"/>
      <c r="BY3" s="118"/>
      <c r="BZ3" s="118"/>
      <c r="CA3" s="118"/>
    </row>
    <row r="4" spans="1:79" ht="46.8" x14ac:dyDescent="0.3">
      <c r="A4" s="117"/>
      <c r="B4" s="22" t="s">
        <v>15</v>
      </c>
      <c r="C4" s="22" t="s">
        <v>22</v>
      </c>
      <c r="D4" s="22" t="s">
        <v>82</v>
      </c>
      <c r="E4" s="22" t="s">
        <v>17</v>
      </c>
      <c r="F4" s="22" t="s">
        <v>18</v>
      </c>
      <c r="G4" s="22" t="s">
        <v>19</v>
      </c>
      <c r="H4" s="22" t="s">
        <v>15</v>
      </c>
      <c r="I4" s="22" t="s">
        <v>22</v>
      </c>
      <c r="J4" s="51" t="s">
        <v>82</v>
      </c>
      <c r="K4" s="22" t="s">
        <v>17</v>
      </c>
      <c r="L4" s="22" t="s">
        <v>18</v>
      </c>
      <c r="M4" s="22" t="s">
        <v>19</v>
      </c>
      <c r="N4" s="22" t="s">
        <v>15</v>
      </c>
      <c r="O4" s="22" t="s">
        <v>22</v>
      </c>
      <c r="P4" s="51" t="s">
        <v>82</v>
      </c>
      <c r="Q4" s="22" t="s">
        <v>17</v>
      </c>
      <c r="R4" s="22" t="s">
        <v>18</v>
      </c>
      <c r="S4" s="22" t="s">
        <v>19</v>
      </c>
      <c r="T4" s="22" t="s">
        <v>15</v>
      </c>
      <c r="U4" s="22" t="s">
        <v>22</v>
      </c>
      <c r="V4" s="51" t="s">
        <v>82</v>
      </c>
      <c r="W4" s="22" t="s">
        <v>17</v>
      </c>
      <c r="X4" s="22" t="s">
        <v>18</v>
      </c>
      <c r="Y4" s="22" t="s">
        <v>19</v>
      </c>
      <c r="Z4" s="22" t="s">
        <v>15</v>
      </c>
      <c r="AA4" s="22" t="s">
        <v>22</v>
      </c>
      <c r="AB4" s="51" t="s">
        <v>82</v>
      </c>
      <c r="AC4" s="22" t="s">
        <v>17</v>
      </c>
      <c r="AD4" s="22" t="s">
        <v>18</v>
      </c>
      <c r="AE4" s="22" t="s">
        <v>19</v>
      </c>
      <c r="AF4" s="22" t="s">
        <v>15</v>
      </c>
      <c r="AG4" s="22" t="s">
        <v>22</v>
      </c>
      <c r="AH4" s="51" t="s">
        <v>82</v>
      </c>
      <c r="AI4" s="22" t="s">
        <v>17</v>
      </c>
      <c r="AJ4" s="22" t="s">
        <v>18</v>
      </c>
      <c r="AK4" s="22" t="s">
        <v>19</v>
      </c>
      <c r="AL4" s="22" t="s">
        <v>15</v>
      </c>
      <c r="AM4" s="22" t="s">
        <v>22</v>
      </c>
      <c r="AN4" s="51" t="s">
        <v>82</v>
      </c>
      <c r="AO4" s="22" t="s">
        <v>17</v>
      </c>
      <c r="AP4" s="22" t="s">
        <v>18</v>
      </c>
      <c r="AQ4" s="22" t="s">
        <v>19</v>
      </c>
      <c r="AR4" s="22" t="s">
        <v>15</v>
      </c>
      <c r="AS4" s="22" t="s">
        <v>22</v>
      </c>
      <c r="AT4" s="51" t="s">
        <v>82</v>
      </c>
      <c r="AU4" s="22" t="s">
        <v>17</v>
      </c>
      <c r="AV4" s="22" t="s">
        <v>18</v>
      </c>
      <c r="AW4" s="22" t="s">
        <v>19</v>
      </c>
      <c r="AX4" s="22" t="s">
        <v>15</v>
      </c>
      <c r="AY4" s="22" t="s">
        <v>22</v>
      </c>
      <c r="AZ4" s="51" t="s">
        <v>82</v>
      </c>
      <c r="BA4" s="22" t="s">
        <v>17</v>
      </c>
      <c r="BB4" s="22" t="s">
        <v>18</v>
      </c>
      <c r="BC4" s="22" t="s">
        <v>19</v>
      </c>
      <c r="BD4" s="22" t="s">
        <v>15</v>
      </c>
      <c r="BE4" s="22" t="s">
        <v>22</v>
      </c>
      <c r="BF4" s="51" t="s">
        <v>82</v>
      </c>
      <c r="BG4" s="22" t="s">
        <v>17</v>
      </c>
      <c r="BH4" s="22" t="s">
        <v>18</v>
      </c>
      <c r="BI4" s="22" t="s">
        <v>19</v>
      </c>
      <c r="BJ4" s="22" t="s">
        <v>15</v>
      </c>
      <c r="BK4" s="22" t="s">
        <v>22</v>
      </c>
      <c r="BL4" s="51" t="s">
        <v>82</v>
      </c>
      <c r="BM4" s="22" t="s">
        <v>17</v>
      </c>
      <c r="BN4" s="22" t="s">
        <v>18</v>
      </c>
      <c r="BO4" s="22" t="s">
        <v>19</v>
      </c>
      <c r="BP4" s="22" t="s">
        <v>15</v>
      </c>
      <c r="BQ4" s="22" t="s">
        <v>22</v>
      </c>
      <c r="BR4" s="51" t="s">
        <v>82</v>
      </c>
      <c r="BS4" s="22" t="s">
        <v>17</v>
      </c>
      <c r="BT4" s="22" t="s">
        <v>18</v>
      </c>
      <c r="BU4" s="22" t="s">
        <v>19</v>
      </c>
      <c r="BV4" s="22" t="s">
        <v>15</v>
      </c>
      <c r="BW4" s="22" t="s">
        <v>22</v>
      </c>
      <c r="BX4" s="51" t="s">
        <v>82</v>
      </c>
      <c r="BY4" s="22" t="s">
        <v>17</v>
      </c>
      <c r="BZ4" s="22" t="s">
        <v>18</v>
      </c>
      <c r="CA4" s="22" t="s">
        <v>19</v>
      </c>
    </row>
    <row r="5" spans="1:79" s="34" customFormat="1" ht="15.6" x14ac:dyDescent="0.3">
      <c r="A5" s="41" t="s">
        <v>1</v>
      </c>
      <c r="B5" s="95">
        <v>439310502</v>
      </c>
      <c r="C5" s="95">
        <v>110324865</v>
      </c>
      <c r="D5" s="95">
        <v>26816489</v>
      </c>
      <c r="E5" s="95">
        <v>174755574</v>
      </c>
      <c r="F5" s="95">
        <v>130209876</v>
      </c>
      <c r="G5" s="95">
        <v>16936830</v>
      </c>
      <c r="H5" s="71">
        <v>453539328</v>
      </c>
      <c r="I5" s="71">
        <v>99998750</v>
      </c>
      <c r="J5" s="71">
        <v>12626864</v>
      </c>
      <c r="K5" s="71">
        <v>189654699</v>
      </c>
      <c r="L5" s="71">
        <v>138297175</v>
      </c>
      <c r="M5" s="71">
        <v>18050461</v>
      </c>
      <c r="N5" s="71">
        <v>505298506</v>
      </c>
      <c r="O5" s="71">
        <v>103354196</v>
      </c>
      <c r="P5" s="71">
        <v>9079378</v>
      </c>
      <c r="Q5" s="71">
        <v>220811612</v>
      </c>
      <c r="R5" s="71">
        <v>152606404</v>
      </c>
      <c r="S5" s="71">
        <v>20223367</v>
      </c>
      <c r="T5" s="71">
        <v>549671618</v>
      </c>
      <c r="U5" s="71">
        <v>99636055</v>
      </c>
      <c r="V5" s="71">
        <v>4791782</v>
      </c>
      <c r="W5" s="71">
        <v>241594697</v>
      </c>
      <c r="X5" s="71">
        <v>172499617</v>
      </c>
      <c r="Y5" s="71">
        <v>26283443</v>
      </c>
      <c r="Z5" s="71">
        <v>673997250</v>
      </c>
      <c r="AA5" s="71">
        <v>107420461</v>
      </c>
      <c r="AB5" s="71">
        <v>5256113</v>
      </c>
      <c r="AC5" s="71">
        <v>324442188</v>
      </c>
      <c r="AD5" s="71">
        <v>202739593</v>
      </c>
      <c r="AE5" s="71">
        <v>29924925</v>
      </c>
      <c r="AF5" s="71">
        <v>752413325</v>
      </c>
      <c r="AG5" s="71">
        <v>117102460</v>
      </c>
      <c r="AH5" s="71">
        <v>4033051</v>
      </c>
      <c r="AI5" s="71">
        <v>359444336</v>
      </c>
      <c r="AJ5" s="71">
        <v>231312277</v>
      </c>
      <c r="AK5" s="71">
        <v>34032554</v>
      </c>
      <c r="AL5" s="71">
        <v>832241607</v>
      </c>
      <c r="AM5" s="71">
        <v>124601198</v>
      </c>
      <c r="AN5" s="71">
        <v>2590344</v>
      </c>
      <c r="AO5" s="71">
        <v>398399252</v>
      </c>
      <c r="AP5" s="71">
        <v>257890517</v>
      </c>
      <c r="AQ5" s="71">
        <v>39717702</v>
      </c>
      <c r="AR5" s="71">
        <v>914413644</v>
      </c>
      <c r="AS5" s="71">
        <v>136140819</v>
      </c>
      <c r="AT5" s="71">
        <v>2584563</v>
      </c>
      <c r="AU5" s="71">
        <v>442070047</v>
      </c>
      <c r="AV5" s="71">
        <v>281493050</v>
      </c>
      <c r="AW5" s="71">
        <v>42425351</v>
      </c>
      <c r="AX5" s="71">
        <v>988698669</v>
      </c>
      <c r="AY5" s="71">
        <v>151467117</v>
      </c>
      <c r="AZ5" s="71">
        <v>2465726</v>
      </c>
      <c r="BA5" s="71">
        <v>458519369</v>
      </c>
      <c r="BB5" s="71">
        <v>323094423</v>
      </c>
      <c r="BC5" s="71">
        <v>44093771</v>
      </c>
      <c r="BD5" s="71">
        <v>1088868079</v>
      </c>
      <c r="BE5" s="71">
        <v>167273744</v>
      </c>
      <c r="BF5" s="71">
        <v>2270669</v>
      </c>
      <c r="BG5" s="71">
        <v>499223322</v>
      </c>
      <c r="BH5" s="71">
        <v>361113721</v>
      </c>
      <c r="BI5" s="71">
        <v>47292241</v>
      </c>
      <c r="BJ5" s="71">
        <v>1251825325</v>
      </c>
      <c r="BK5" s="71">
        <v>197077606</v>
      </c>
      <c r="BL5" s="71">
        <v>2311432</v>
      </c>
      <c r="BM5" s="71">
        <v>568766044</v>
      </c>
      <c r="BN5" s="71">
        <v>420686923</v>
      </c>
      <c r="BO5" s="71">
        <v>49859836</v>
      </c>
      <c r="BP5" s="71">
        <v>1389811029</v>
      </c>
      <c r="BQ5" s="71">
        <v>235017675</v>
      </c>
      <c r="BR5" s="71">
        <v>2170081</v>
      </c>
      <c r="BS5" s="71">
        <v>608159119</v>
      </c>
      <c r="BT5" s="71">
        <v>475350206</v>
      </c>
      <c r="BU5" s="71">
        <v>54069138</v>
      </c>
      <c r="BV5" s="71">
        <v>1578719468</v>
      </c>
      <c r="BW5" s="71">
        <v>257719253</v>
      </c>
      <c r="BX5" s="71">
        <v>2157842</v>
      </c>
      <c r="BY5" s="71">
        <v>684081614</v>
      </c>
      <c r="BZ5" s="71">
        <v>561895502</v>
      </c>
      <c r="CA5" s="71">
        <v>56471751</v>
      </c>
    </row>
    <row r="6" spans="1:79" ht="31.2" x14ac:dyDescent="0.3">
      <c r="A6" s="36" t="s">
        <v>23</v>
      </c>
      <c r="B6" s="71">
        <v>36836236</v>
      </c>
      <c r="C6" s="71">
        <v>16468899</v>
      </c>
      <c r="D6" s="71">
        <v>1924262</v>
      </c>
      <c r="E6" s="71">
        <v>5516807</v>
      </c>
      <c r="F6" s="71">
        <v>10418504</v>
      </c>
      <c r="G6" s="71">
        <v>1643036</v>
      </c>
      <c r="H6" s="71">
        <v>35297903</v>
      </c>
      <c r="I6" s="71">
        <v>15358745</v>
      </c>
      <c r="J6" s="71">
        <v>1619745</v>
      </c>
      <c r="K6" s="71">
        <v>5029667</v>
      </c>
      <c r="L6" s="71">
        <v>10469472</v>
      </c>
      <c r="M6" s="71">
        <v>1561072</v>
      </c>
      <c r="N6" s="71">
        <v>34749832</v>
      </c>
      <c r="O6" s="71">
        <v>14111989</v>
      </c>
      <c r="P6" s="71">
        <v>1413405</v>
      </c>
      <c r="Q6" s="71">
        <v>4564900</v>
      </c>
      <c r="R6" s="71">
        <v>11341434</v>
      </c>
      <c r="S6" s="71">
        <v>1611245</v>
      </c>
      <c r="T6" s="71">
        <v>37171694</v>
      </c>
      <c r="U6" s="71">
        <v>12927184</v>
      </c>
      <c r="V6" s="71">
        <v>1020174</v>
      </c>
      <c r="W6" s="71">
        <v>5042211</v>
      </c>
      <c r="X6" s="71">
        <v>14091231</v>
      </c>
      <c r="Y6" s="71">
        <v>1810123</v>
      </c>
      <c r="Z6" s="71">
        <v>29382856</v>
      </c>
      <c r="AA6" s="71">
        <v>7756760</v>
      </c>
      <c r="AB6" s="71">
        <v>565545</v>
      </c>
      <c r="AC6" s="71">
        <v>3750213</v>
      </c>
      <c r="AD6" s="71">
        <v>14250356</v>
      </c>
      <c r="AE6" s="71">
        <v>1565509</v>
      </c>
      <c r="AF6" s="71">
        <v>31206246</v>
      </c>
      <c r="AG6" s="71">
        <v>7714959</v>
      </c>
      <c r="AH6" s="71">
        <v>441631</v>
      </c>
      <c r="AI6" s="71">
        <v>3940538</v>
      </c>
      <c r="AJ6" s="71">
        <v>15097270</v>
      </c>
      <c r="AK6" s="71">
        <v>1992977</v>
      </c>
      <c r="AL6" s="71">
        <v>34437196</v>
      </c>
      <c r="AM6" s="71">
        <v>7630764</v>
      </c>
      <c r="AN6" s="71">
        <v>357038</v>
      </c>
      <c r="AO6" s="71">
        <v>4339818</v>
      </c>
      <c r="AP6" s="71">
        <v>17503968</v>
      </c>
      <c r="AQ6" s="71">
        <v>2224209</v>
      </c>
      <c r="AR6" s="71">
        <v>35720164</v>
      </c>
      <c r="AS6" s="71">
        <v>8260965</v>
      </c>
      <c r="AT6" s="71">
        <v>266394</v>
      </c>
      <c r="AU6" s="71">
        <v>4524865</v>
      </c>
      <c r="AV6" s="71">
        <v>17771550</v>
      </c>
      <c r="AW6" s="71">
        <v>2237815</v>
      </c>
      <c r="AX6" s="71">
        <v>39366241</v>
      </c>
      <c r="AY6" s="71">
        <v>9110867</v>
      </c>
      <c r="AZ6" s="71">
        <v>227666</v>
      </c>
      <c r="BA6" s="71">
        <v>4980763</v>
      </c>
      <c r="BB6" s="71">
        <v>19340252</v>
      </c>
      <c r="BC6" s="71">
        <v>2574332</v>
      </c>
      <c r="BD6" s="71">
        <v>46296841</v>
      </c>
      <c r="BE6" s="71">
        <v>11436662</v>
      </c>
      <c r="BF6" s="71">
        <v>203158</v>
      </c>
      <c r="BG6" s="71">
        <v>5602775</v>
      </c>
      <c r="BH6" s="71">
        <v>22241579</v>
      </c>
      <c r="BI6" s="71">
        <v>3167477</v>
      </c>
      <c r="BJ6" s="71">
        <v>49180014</v>
      </c>
      <c r="BK6" s="71">
        <v>15288961</v>
      </c>
      <c r="BL6" s="71">
        <v>192845</v>
      </c>
      <c r="BM6" s="71">
        <v>3397459</v>
      </c>
      <c r="BN6" s="71">
        <v>23403299</v>
      </c>
      <c r="BO6" s="71">
        <v>3037907</v>
      </c>
      <c r="BP6" s="71">
        <v>58866714</v>
      </c>
      <c r="BQ6" s="71">
        <v>20815311</v>
      </c>
      <c r="BR6" s="71">
        <v>231117</v>
      </c>
      <c r="BS6" s="71">
        <v>6407349</v>
      </c>
      <c r="BT6" s="71">
        <v>24413038</v>
      </c>
      <c r="BU6" s="71">
        <v>2888422</v>
      </c>
      <c r="BV6" s="71">
        <v>69433896</v>
      </c>
      <c r="BW6" s="71">
        <v>25741688</v>
      </c>
      <c r="BX6" s="71">
        <v>238420</v>
      </c>
      <c r="BY6" s="71">
        <v>7095473</v>
      </c>
      <c r="BZ6" s="71">
        <v>28695857</v>
      </c>
      <c r="CA6" s="71">
        <v>3202450</v>
      </c>
    </row>
    <row r="7" spans="1:79" ht="31.2" x14ac:dyDescent="0.3">
      <c r="A7" s="36" t="s">
        <v>24</v>
      </c>
      <c r="B7" s="71">
        <v>31733</v>
      </c>
      <c r="C7" s="71">
        <v>4322</v>
      </c>
      <c r="D7" s="71" t="s">
        <v>87</v>
      </c>
      <c r="E7" s="71">
        <v>23523</v>
      </c>
      <c r="F7" s="71">
        <v>1756</v>
      </c>
      <c r="G7" s="71">
        <v>1814</v>
      </c>
      <c r="H7" s="71">
        <v>48581</v>
      </c>
      <c r="I7" s="71">
        <v>9045</v>
      </c>
      <c r="J7" s="71">
        <v>19</v>
      </c>
      <c r="K7" s="71">
        <v>29937</v>
      </c>
      <c r="L7" s="71">
        <v>4026</v>
      </c>
      <c r="M7" s="71">
        <v>4391</v>
      </c>
      <c r="N7" s="71">
        <v>55069</v>
      </c>
      <c r="O7" s="71">
        <v>11479</v>
      </c>
      <c r="P7" s="71">
        <v>19</v>
      </c>
      <c r="Q7" s="71">
        <v>27720</v>
      </c>
      <c r="R7" s="71">
        <v>5618</v>
      </c>
      <c r="S7" s="71">
        <v>8474</v>
      </c>
      <c r="T7" s="71">
        <v>63201</v>
      </c>
      <c r="U7" s="71">
        <v>11247</v>
      </c>
      <c r="V7" s="71">
        <v>19</v>
      </c>
      <c r="W7" s="71">
        <v>30871</v>
      </c>
      <c r="X7" s="71">
        <v>8770</v>
      </c>
      <c r="Y7" s="71">
        <v>9818</v>
      </c>
      <c r="Z7" s="71">
        <v>38822</v>
      </c>
      <c r="AA7" s="71">
        <v>4006</v>
      </c>
      <c r="AB7" s="71" t="s">
        <v>87</v>
      </c>
      <c r="AC7" s="71">
        <v>28106</v>
      </c>
      <c r="AD7" s="71">
        <v>3697</v>
      </c>
      <c r="AE7" s="71">
        <v>2655</v>
      </c>
      <c r="AF7" s="71" t="s">
        <v>89</v>
      </c>
      <c r="AG7" s="71" t="s">
        <v>89</v>
      </c>
      <c r="AH7" s="71" t="s">
        <v>89</v>
      </c>
      <c r="AI7" s="71" t="s">
        <v>89</v>
      </c>
      <c r="AJ7" s="71" t="s">
        <v>89</v>
      </c>
      <c r="AK7" s="71" t="s">
        <v>89</v>
      </c>
      <c r="AL7" s="71">
        <v>118237</v>
      </c>
      <c r="AM7" s="71">
        <v>33468</v>
      </c>
      <c r="AN7" s="71" t="s">
        <v>87</v>
      </c>
      <c r="AO7" s="71">
        <v>30788</v>
      </c>
      <c r="AP7" s="71">
        <v>19758</v>
      </c>
      <c r="AQ7" s="71">
        <v>31702</v>
      </c>
      <c r="AR7" s="71">
        <v>148828</v>
      </c>
      <c r="AS7" s="71">
        <v>43941</v>
      </c>
      <c r="AT7" s="71" t="s">
        <v>87</v>
      </c>
      <c r="AU7" s="71">
        <v>30838</v>
      </c>
      <c r="AV7" s="71">
        <v>24898</v>
      </c>
      <c r="AW7" s="71">
        <v>46131</v>
      </c>
      <c r="AX7" s="71">
        <v>159587</v>
      </c>
      <c r="AY7" s="71">
        <v>47207</v>
      </c>
      <c r="AZ7" s="71" t="s">
        <v>87</v>
      </c>
      <c r="BA7" s="71">
        <v>30571</v>
      </c>
      <c r="BB7" s="71">
        <v>30508</v>
      </c>
      <c r="BC7" s="71">
        <v>48298</v>
      </c>
      <c r="BD7" s="71">
        <v>161262</v>
      </c>
      <c r="BE7" s="71">
        <v>47110</v>
      </c>
      <c r="BF7" s="71" t="s">
        <v>87</v>
      </c>
      <c r="BG7" s="71">
        <v>33679</v>
      </c>
      <c r="BH7" s="71">
        <v>31309</v>
      </c>
      <c r="BI7" s="71">
        <v>46401</v>
      </c>
      <c r="BJ7" s="71">
        <v>189091</v>
      </c>
      <c r="BK7" s="71">
        <v>47110</v>
      </c>
      <c r="BL7" s="71" t="s">
        <v>87</v>
      </c>
      <c r="BM7" s="71">
        <v>36838</v>
      </c>
      <c r="BN7" s="71">
        <v>42747</v>
      </c>
      <c r="BO7" s="71">
        <v>55924</v>
      </c>
      <c r="BP7" s="71" t="s">
        <v>89</v>
      </c>
      <c r="BQ7" s="71" t="s">
        <v>89</v>
      </c>
      <c r="BR7" s="71" t="s">
        <v>89</v>
      </c>
      <c r="BS7" s="71" t="s">
        <v>89</v>
      </c>
      <c r="BT7" s="71" t="s">
        <v>89</v>
      </c>
      <c r="BU7" s="71" t="s">
        <v>89</v>
      </c>
      <c r="BV7" s="71" t="s">
        <v>89</v>
      </c>
      <c r="BW7" s="71" t="s">
        <v>89</v>
      </c>
      <c r="BX7" s="71" t="s">
        <v>89</v>
      </c>
      <c r="BY7" s="71" t="s">
        <v>89</v>
      </c>
      <c r="BZ7" s="71" t="s">
        <v>89</v>
      </c>
      <c r="CA7" s="71" t="s">
        <v>89</v>
      </c>
    </row>
    <row r="8" spans="1:79" ht="31.2" x14ac:dyDescent="0.3">
      <c r="A8" s="36" t="s">
        <v>25</v>
      </c>
      <c r="B8" s="71">
        <v>51332671</v>
      </c>
      <c r="C8" s="71">
        <v>4670518</v>
      </c>
      <c r="D8" s="71">
        <v>156560</v>
      </c>
      <c r="E8" s="71">
        <v>24475075</v>
      </c>
      <c r="F8" s="71">
        <v>19943640</v>
      </c>
      <c r="G8" s="71">
        <v>1657304</v>
      </c>
      <c r="H8" s="71">
        <v>67662304</v>
      </c>
      <c r="I8" s="71">
        <v>6154524</v>
      </c>
      <c r="J8" s="71">
        <v>155386</v>
      </c>
      <c r="K8" s="71">
        <v>36345624</v>
      </c>
      <c r="L8" s="71">
        <v>22207727</v>
      </c>
      <c r="M8" s="71">
        <v>1953921</v>
      </c>
      <c r="N8" s="71">
        <v>74076550</v>
      </c>
      <c r="O8" s="71">
        <v>6495921</v>
      </c>
      <c r="P8" s="71">
        <v>146918</v>
      </c>
      <c r="Q8" s="71">
        <v>40264341</v>
      </c>
      <c r="R8" s="71">
        <v>24362452</v>
      </c>
      <c r="S8" s="71">
        <v>2185119</v>
      </c>
      <c r="T8" s="71">
        <v>83053403</v>
      </c>
      <c r="U8" s="71">
        <v>7346666</v>
      </c>
      <c r="V8" s="71">
        <v>208008</v>
      </c>
      <c r="W8" s="71">
        <v>45582470</v>
      </c>
      <c r="X8" s="71">
        <v>24022478</v>
      </c>
      <c r="Y8" s="71">
        <v>5347390</v>
      </c>
      <c r="Z8" s="71">
        <v>96551102</v>
      </c>
      <c r="AA8" s="71">
        <v>8411180</v>
      </c>
      <c r="AB8" s="71">
        <v>183733</v>
      </c>
      <c r="AC8" s="71">
        <v>53008367</v>
      </c>
      <c r="AD8" s="71">
        <v>28174440</v>
      </c>
      <c r="AE8" s="71">
        <v>6144164</v>
      </c>
      <c r="AF8" s="71">
        <v>104451760</v>
      </c>
      <c r="AG8" s="71">
        <v>7972784</v>
      </c>
      <c r="AH8" s="71">
        <v>96371</v>
      </c>
      <c r="AI8" s="71">
        <v>58573139</v>
      </c>
      <c r="AJ8" s="71">
        <v>31123282</v>
      </c>
      <c r="AK8" s="71">
        <v>6210101</v>
      </c>
      <c r="AL8" s="71">
        <v>110098006</v>
      </c>
      <c r="AM8" s="71">
        <v>7701215</v>
      </c>
      <c r="AN8" s="71">
        <v>105948</v>
      </c>
      <c r="AO8" s="71">
        <v>62033175</v>
      </c>
      <c r="AP8" s="71">
        <v>33093759</v>
      </c>
      <c r="AQ8" s="71">
        <v>6797972</v>
      </c>
      <c r="AR8" s="71">
        <v>119613071</v>
      </c>
      <c r="AS8" s="71">
        <v>12229874</v>
      </c>
      <c r="AT8" s="71">
        <v>172402</v>
      </c>
      <c r="AU8" s="71">
        <v>69450906</v>
      </c>
      <c r="AV8" s="71">
        <v>30222937</v>
      </c>
      <c r="AW8" s="71">
        <v>7006364</v>
      </c>
      <c r="AX8" s="71">
        <v>36321861</v>
      </c>
      <c r="AY8" s="71">
        <v>5777587</v>
      </c>
      <c r="AZ8" s="71">
        <v>148061</v>
      </c>
      <c r="BA8" s="71">
        <v>9985847</v>
      </c>
      <c r="BB8" s="71">
        <v>17440560</v>
      </c>
      <c r="BC8" s="71">
        <v>2974325</v>
      </c>
      <c r="BD8" s="71">
        <v>48834219</v>
      </c>
      <c r="BE8" s="71">
        <v>6828231</v>
      </c>
      <c r="BF8" s="71">
        <v>219738</v>
      </c>
      <c r="BG8" s="71">
        <v>15336721</v>
      </c>
      <c r="BH8" s="71">
        <v>22816113</v>
      </c>
      <c r="BI8" s="71">
        <v>3475894</v>
      </c>
      <c r="BJ8" s="71">
        <v>54083297</v>
      </c>
      <c r="BK8" s="71">
        <v>7324789</v>
      </c>
      <c r="BL8" s="71">
        <v>217112</v>
      </c>
      <c r="BM8" s="71">
        <v>16103156</v>
      </c>
      <c r="BN8" s="71">
        <v>25845492</v>
      </c>
      <c r="BO8" s="71">
        <v>4500174</v>
      </c>
      <c r="BP8" s="71">
        <v>60771286</v>
      </c>
      <c r="BQ8" s="71">
        <v>7126792</v>
      </c>
      <c r="BR8" s="71">
        <v>231818</v>
      </c>
      <c r="BS8" s="71">
        <v>17667847</v>
      </c>
      <c r="BT8" s="71">
        <v>30665588</v>
      </c>
      <c r="BU8" s="71">
        <v>4850535</v>
      </c>
      <c r="BV8" s="71">
        <v>67138161</v>
      </c>
      <c r="BW8" s="71">
        <v>7956987</v>
      </c>
      <c r="BX8" s="71">
        <v>233462</v>
      </c>
      <c r="BY8" s="71">
        <v>20399629</v>
      </c>
      <c r="BZ8" s="71">
        <v>32935059</v>
      </c>
      <c r="CA8" s="71">
        <v>5355073</v>
      </c>
    </row>
    <row r="9" spans="1:79" ht="31.2" x14ac:dyDescent="0.3">
      <c r="A9" s="36" t="s">
        <v>26</v>
      </c>
      <c r="B9" s="71">
        <v>99741414</v>
      </c>
      <c r="C9" s="71">
        <v>31112433</v>
      </c>
      <c r="D9" s="71">
        <v>1166175</v>
      </c>
      <c r="E9" s="71">
        <v>20937999</v>
      </c>
      <c r="F9" s="71">
        <v>42154658</v>
      </c>
      <c r="G9" s="71">
        <v>4245944</v>
      </c>
      <c r="H9" s="71">
        <v>105627183</v>
      </c>
      <c r="I9" s="71">
        <v>30543270</v>
      </c>
      <c r="J9" s="71">
        <v>825513</v>
      </c>
      <c r="K9" s="71">
        <v>22982471</v>
      </c>
      <c r="L9" s="71">
        <v>46127472</v>
      </c>
      <c r="M9" s="71">
        <v>4685710</v>
      </c>
      <c r="N9" s="71">
        <v>126293767</v>
      </c>
      <c r="O9" s="71">
        <v>34665553</v>
      </c>
      <c r="P9" s="71">
        <v>709765</v>
      </c>
      <c r="Q9" s="71">
        <v>29485532</v>
      </c>
      <c r="R9" s="71">
        <v>55377574</v>
      </c>
      <c r="S9" s="71">
        <v>5243716</v>
      </c>
      <c r="T9" s="71">
        <v>137193927</v>
      </c>
      <c r="U9" s="71">
        <v>34935702</v>
      </c>
      <c r="V9" s="71">
        <v>484949</v>
      </c>
      <c r="W9" s="71">
        <v>30419733</v>
      </c>
      <c r="X9" s="71">
        <v>63579898</v>
      </c>
      <c r="Y9" s="71">
        <v>6522252</v>
      </c>
      <c r="Z9" s="71">
        <v>159149589</v>
      </c>
      <c r="AA9" s="71">
        <v>40524092</v>
      </c>
      <c r="AB9" s="71">
        <v>636770</v>
      </c>
      <c r="AC9" s="71">
        <v>33977865</v>
      </c>
      <c r="AD9" s="71">
        <v>75612187</v>
      </c>
      <c r="AE9" s="71">
        <v>6849031</v>
      </c>
      <c r="AF9" s="71">
        <v>185400363</v>
      </c>
      <c r="AG9" s="71">
        <v>44025537</v>
      </c>
      <c r="AH9" s="71">
        <v>436314</v>
      </c>
      <c r="AI9" s="71">
        <v>43075686</v>
      </c>
      <c r="AJ9" s="71">
        <v>87900177</v>
      </c>
      <c r="AK9" s="71">
        <v>8297884</v>
      </c>
      <c r="AL9" s="71">
        <v>206471960</v>
      </c>
      <c r="AM9" s="71">
        <v>48770008</v>
      </c>
      <c r="AN9" s="71">
        <v>395342</v>
      </c>
      <c r="AO9" s="71">
        <v>46775768</v>
      </c>
      <c r="AP9" s="71">
        <v>99255382</v>
      </c>
      <c r="AQ9" s="71">
        <v>8721607</v>
      </c>
      <c r="AR9" s="71">
        <v>216998956</v>
      </c>
      <c r="AS9" s="71">
        <v>51074819</v>
      </c>
      <c r="AT9" s="71">
        <v>373278</v>
      </c>
      <c r="AU9" s="71">
        <v>47961546</v>
      </c>
      <c r="AV9" s="71">
        <v>107068620</v>
      </c>
      <c r="AW9" s="71">
        <v>7916894</v>
      </c>
      <c r="AX9" s="71">
        <v>344749385</v>
      </c>
      <c r="AY9" s="71">
        <v>66062928</v>
      </c>
      <c r="AZ9" s="71">
        <v>527148</v>
      </c>
      <c r="BA9" s="71">
        <v>122650196</v>
      </c>
      <c r="BB9" s="71">
        <v>141175455</v>
      </c>
      <c r="BC9" s="71">
        <v>10945071</v>
      </c>
      <c r="BD9" s="71">
        <v>373941332</v>
      </c>
      <c r="BE9" s="71">
        <v>67964249</v>
      </c>
      <c r="BF9" s="71">
        <v>490707</v>
      </c>
      <c r="BG9" s="71">
        <v>131397920</v>
      </c>
      <c r="BH9" s="71">
        <v>160286643</v>
      </c>
      <c r="BI9" s="71">
        <v>9789008</v>
      </c>
      <c r="BJ9" s="71">
        <v>430249814</v>
      </c>
      <c r="BK9" s="71">
        <v>72848014</v>
      </c>
      <c r="BL9" s="71">
        <v>459519</v>
      </c>
      <c r="BM9" s="71">
        <v>152197396</v>
      </c>
      <c r="BN9" s="71">
        <v>188847217</v>
      </c>
      <c r="BO9" s="71">
        <v>10441384</v>
      </c>
      <c r="BP9" s="71">
        <v>491866736</v>
      </c>
      <c r="BQ9" s="71">
        <v>82293110</v>
      </c>
      <c r="BR9" s="71">
        <v>373463</v>
      </c>
      <c r="BS9" s="71">
        <v>174307711</v>
      </c>
      <c r="BT9" s="71">
        <v>217254541</v>
      </c>
      <c r="BU9" s="71">
        <v>11604097</v>
      </c>
      <c r="BV9" s="71">
        <v>568616312</v>
      </c>
      <c r="BW9" s="71">
        <v>90747713</v>
      </c>
      <c r="BX9" s="71">
        <v>372519</v>
      </c>
      <c r="BY9" s="71">
        <v>209151593</v>
      </c>
      <c r="BZ9" s="71">
        <v>252068075</v>
      </c>
      <c r="CA9" s="71">
        <v>10033301</v>
      </c>
    </row>
    <row r="10" spans="1:79" ht="46.8" x14ac:dyDescent="0.3">
      <c r="A10" s="36" t="s">
        <v>27</v>
      </c>
      <c r="B10" s="71">
        <v>74410799</v>
      </c>
      <c r="C10" s="71">
        <v>9629006</v>
      </c>
      <c r="D10" s="71">
        <v>202236</v>
      </c>
      <c r="E10" s="71">
        <v>31922313</v>
      </c>
      <c r="F10" s="71">
        <v>31363322</v>
      </c>
      <c r="G10" s="71">
        <v>871133</v>
      </c>
      <c r="H10" s="71">
        <v>61746249</v>
      </c>
      <c r="I10" s="71">
        <v>9522211</v>
      </c>
      <c r="J10" s="71">
        <v>232781</v>
      </c>
      <c r="K10" s="71">
        <v>29160077</v>
      </c>
      <c r="L10" s="71">
        <v>22016592</v>
      </c>
      <c r="M10" s="71">
        <v>796741</v>
      </c>
      <c r="N10" s="71">
        <v>55490114</v>
      </c>
      <c r="O10" s="71">
        <v>10276088</v>
      </c>
      <c r="P10" s="71">
        <v>294709</v>
      </c>
      <c r="Q10" s="71">
        <v>28605435</v>
      </c>
      <c r="R10" s="71">
        <v>15545808</v>
      </c>
      <c r="S10" s="71">
        <v>805678</v>
      </c>
      <c r="T10" s="71">
        <v>63898319</v>
      </c>
      <c r="U10" s="71">
        <v>10717058</v>
      </c>
      <c r="V10" s="71">
        <v>394834</v>
      </c>
      <c r="W10" s="71">
        <v>35146319</v>
      </c>
      <c r="X10" s="71">
        <v>16591815</v>
      </c>
      <c r="Y10" s="71">
        <v>1141607</v>
      </c>
      <c r="Z10" s="71">
        <v>72487138</v>
      </c>
      <c r="AA10" s="71">
        <v>11009207</v>
      </c>
      <c r="AB10" s="71">
        <v>341139</v>
      </c>
      <c r="AC10" s="71">
        <v>41326412</v>
      </c>
      <c r="AD10" s="71">
        <v>18528074</v>
      </c>
      <c r="AE10" s="71">
        <v>1294645</v>
      </c>
      <c r="AF10" s="71">
        <v>76724628</v>
      </c>
      <c r="AG10" s="71">
        <v>11440304</v>
      </c>
      <c r="AH10" s="71">
        <v>410025</v>
      </c>
      <c r="AI10" s="71">
        <v>43231547</v>
      </c>
      <c r="AJ10" s="71">
        <v>20516816</v>
      </c>
      <c r="AK10" s="71">
        <v>1188989</v>
      </c>
      <c r="AL10" s="71">
        <v>80772908</v>
      </c>
      <c r="AM10" s="71">
        <v>11478499</v>
      </c>
      <c r="AN10" s="71">
        <v>405108</v>
      </c>
      <c r="AO10" s="71">
        <v>45431755</v>
      </c>
      <c r="AP10" s="71">
        <v>22300380</v>
      </c>
      <c r="AQ10" s="71">
        <v>1191483</v>
      </c>
      <c r="AR10" s="71">
        <v>89887455</v>
      </c>
      <c r="AS10" s="71">
        <v>12385841</v>
      </c>
      <c r="AT10" s="71">
        <v>403456</v>
      </c>
      <c r="AU10" s="71">
        <v>49862650</v>
      </c>
      <c r="AV10" s="71">
        <v>25886509</v>
      </c>
      <c r="AW10" s="71">
        <v>1364134</v>
      </c>
      <c r="AX10" s="71">
        <v>98618060</v>
      </c>
      <c r="AY10" s="71">
        <v>13053961</v>
      </c>
      <c r="AZ10" s="71">
        <v>89876</v>
      </c>
      <c r="BA10" s="71">
        <v>53311312</v>
      </c>
      <c r="BB10" s="71">
        <v>30188598</v>
      </c>
      <c r="BC10" s="71">
        <v>1714020</v>
      </c>
      <c r="BD10" s="71">
        <v>109617420</v>
      </c>
      <c r="BE10" s="71">
        <v>13554066</v>
      </c>
      <c r="BF10" s="71">
        <v>117947</v>
      </c>
      <c r="BG10" s="71">
        <v>58535335</v>
      </c>
      <c r="BH10" s="71">
        <v>35074779</v>
      </c>
      <c r="BI10" s="71">
        <v>2105459</v>
      </c>
      <c r="BJ10" s="71">
        <v>115454609</v>
      </c>
      <c r="BK10" s="71">
        <v>13242595</v>
      </c>
      <c r="BL10" s="71">
        <v>117488</v>
      </c>
      <c r="BM10" s="71">
        <v>62700120</v>
      </c>
      <c r="BN10" s="71">
        <v>36609702</v>
      </c>
      <c r="BO10" s="71">
        <v>2403653</v>
      </c>
      <c r="BP10" s="71">
        <v>124603932</v>
      </c>
      <c r="BQ10" s="71">
        <v>14535070</v>
      </c>
      <c r="BR10" s="71">
        <v>117057</v>
      </c>
      <c r="BS10" s="71">
        <v>66688438</v>
      </c>
      <c r="BT10" s="71">
        <v>40196217</v>
      </c>
      <c r="BU10" s="71">
        <v>2612452</v>
      </c>
      <c r="BV10" s="71">
        <v>135816798</v>
      </c>
      <c r="BW10" s="71">
        <v>15077575</v>
      </c>
      <c r="BX10" s="71">
        <v>72487</v>
      </c>
      <c r="BY10" s="71">
        <v>68632951</v>
      </c>
      <c r="BZ10" s="71">
        <v>48654468</v>
      </c>
      <c r="CA10" s="71">
        <v>2869871</v>
      </c>
    </row>
    <row r="11" spans="1:79" ht="15.6" x14ac:dyDescent="0.3">
      <c r="A11" s="36" t="s">
        <v>28</v>
      </c>
      <c r="B11" s="71">
        <v>32684244</v>
      </c>
      <c r="C11" s="71">
        <v>2304406</v>
      </c>
      <c r="D11" s="71">
        <v>279615</v>
      </c>
      <c r="E11" s="71">
        <v>25691430</v>
      </c>
      <c r="F11" s="71">
        <v>3108874</v>
      </c>
      <c r="G11" s="71">
        <v>1418063</v>
      </c>
      <c r="H11" s="71">
        <v>7457439</v>
      </c>
      <c r="I11" s="71">
        <v>2202935</v>
      </c>
      <c r="J11" s="71">
        <v>192695</v>
      </c>
      <c r="K11" s="71">
        <v>679539</v>
      </c>
      <c r="L11" s="71">
        <v>2992320</v>
      </c>
      <c r="M11" s="71">
        <v>1412505</v>
      </c>
      <c r="N11" s="71">
        <v>7936008</v>
      </c>
      <c r="O11" s="71">
        <v>2100943</v>
      </c>
      <c r="P11" s="71">
        <v>324912</v>
      </c>
      <c r="Q11" s="71">
        <v>730786</v>
      </c>
      <c r="R11" s="71">
        <v>3316617</v>
      </c>
      <c r="S11" s="71">
        <v>1606470</v>
      </c>
      <c r="T11" s="71">
        <v>8544123</v>
      </c>
      <c r="U11" s="71">
        <v>1976057</v>
      </c>
      <c r="V11" s="71">
        <v>280192</v>
      </c>
      <c r="W11" s="71">
        <v>743037</v>
      </c>
      <c r="X11" s="71">
        <v>3656122</v>
      </c>
      <c r="Y11" s="71">
        <v>1972415</v>
      </c>
      <c r="Z11" s="71">
        <v>8804692</v>
      </c>
      <c r="AA11" s="71">
        <v>1928530</v>
      </c>
      <c r="AB11" s="71">
        <v>274366</v>
      </c>
      <c r="AC11" s="71">
        <v>663601</v>
      </c>
      <c r="AD11" s="71">
        <v>3712064</v>
      </c>
      <c r="AE11" s="71">
        <v>2266474</v>
      </c>
      <c r="AF11" s="71">
        <v>9368997</v>
      </c>
      <c r="AG11" s="71">
        <v>2055417</v>
      </c>
      <c r="AH11" s="71">
        <v>180136</v>
      </c>
      <c r="AI11" s="71">
        <v>751813</v>
      </c>
      <c r="AJ11" s="71">
        <v>3856036</v>
      </c>
      <c r="AK11" s="71">
        <v>2452598</v>
      </c>
      <c r="AL11" s="71">
        <v>10181533</v>
      </c>
      <c r="AM11" s="71">
        <v>2064173</v>
      </c>
      <c r="AN11" s="71">
        <v>123157</v>
      </c>
      <c r="AO11" s="71">
        <v>818725</v>
      </c>
      <c r="AP11" s="71">
        <v>4470798</v>
      </c>
      <c r="AQ11" s="71">
        <v>2630943</v>
      </c>
      <c r="AR11" s="71">
        <v>12316378</v>
      </c>
      <c r="AS11" s="71">
        <v>2122303</v>
      </c>
      <c r="AT11" s="71">
        <v>108310</v>
      </c>
      <c r="AU11" s="71">
        <v>1358141</v>
      </c>
      <c r="AV11" s="71">
        <v>5628848</v>
      </c>
      <c r="AW11" s="71">
        <v>2982619</v>
      </c>
      <c r="AX11" s="71">
        <v>14881943</v>
      </c>
      <c r="AY11" s="71">
        <v>2715298</v>
      </c>
      <c r="AZ11" s="71">
        <v>121703</v>
      </c>
      <c r="BA11" s="71">
        <v>1524918</v>
      </c>
      <c r="BB11" s="71">
        <v>6724448</v>
      </c>
      <c r="BC11" s="71">
        <v>3651772</v>
      </c>
      <c r="BD11" s="71">
        <v>15367746</v>
      </c>
      <c r="BE11" s="71">
        <v>2654480</v>
      </c>
      <c r="BF11" s="71">
        <v>99251</v>
      </c>
      <c r="BG11" s="71">
        <v>1665307</v>
      </c>
      <c r="BH11" s="71">
        <v>7264029</v>
      </c>
      <c r="BI11" s="71">
        <v>3494251</v>
      </c>
      <c r="BJ11" s="71">
        <v>16484394</v>
      </c>
      <c r="BK11" s="71">
        <v>2613036</v>
      </c>
      <c r="BL11" s="71">
        <v>93824</v>
      </c>
      <c r="BM11" s="71">
        <v>1982831</v>
      </c>
      <c r="BN11" s="71">
        <v>7798557</v>
      </c>
      <c r="BO11" s="71">
        <v>3761290</v>
      </c>
      <c r="BP11" s="71">
        <v>15425380</v>
      </c>
      <c r="BQ11" s="71">
        <v>2173581</v>
      </c>
      <c r="BR11" s="71">
        <v>91174</v>
      </c>
      <c r="BS11" s="71">
        <v>1771589</v>
      </c>
      <c r="BT11" s="71">
        <v>7226892</v>
      </c>
      <c r="BU11" s="71">
        <v>3949910</v>
      </c>
      <c r="BV11" s="71">
        <v>18629760</v>
      </c>
      <c r="BW11" s="71">
        <v>2984858</v>
      </c>
      <c r="BX11" s="71">
        <v>77514</v>
      </c>
      <c r="BY11" s="71">
        <v>2022836</v>
      </c>
      <c r="BZ11" s="71">
        <v>9094390</v>
      </c>
      <c r="CA11" s="71">
        <v>4249007</v>
      </c>
    </row>
    <row r="12" spans="1:79" ht="78" x14ac:dyDescent="0.3">
      <c r="A12" s="36" t="s">
        <v>29</v>
      </c>
      <c r="B12" s="71">
        <v>46129694</v>
      </c>
      <c r="C12" s="71">
        <v>3267983</v>
      </c>
      <c r="D12" s="71">
        <v>49059</v>
      </c>
      <c r="E12" s="71">
        <v>33191653</v>
      </c>
      <c r="F12" s="71">
        <v>9002924</v>
      </c>
      <c r="G12" s="71">
        <v>421015</v>
      </c>
      <c r="H12" s="71">
        <v>80107323</v>
      </c>
      <c r="I12" s="71">
        <v>4429127</v>
      </c>
      <c r="J12" s="71">
        <v>30062</v>
      </c>
      <c r="K12" s="71">
        <v>58762471</v>
      </c>
      <c r="L12" s="71">
        <v>16166307</v>
      </c>
      <c r="M12" s="71">
        <v>542199</v>
      </c>
      <c r="N12" s="71">
        <v>100522956</v>
      </c>
      <c r="O12" s="71">
        <v>5521061</v>
      </c>
      <c r="P12" s="71">
        <v>31364</v>
      </c>
      <c r="Q12" s="71">
        <v>74627001</v>
      </c>
      <c r="R12" s="71">
        <v>19406583</v>
      </c>
      <c r="S12" s="71">
        <v>662281</v>
      </c>
      <c r="T12" s="71">
        <v>105605099</v>
      </c>
      <c r="U12" s="71">
        <v>7037963</v>
      </c>
      <c r="V12" s="71">
        <v>19692</v>
      </c>
      <c r="W12" s="71">
        <v>76062539</v>
      </c>
      <c r="X12" s="71">
        <v>21338851</v>
      </c>
      <c r="Y12" s="71">
        <v>831653</v>
      </c>
      <c r="Z12" s="71">
        <v>138088444</v>
      </c>
      <c r="AA12" s="71">
        <v>9474299</v>
      </c>
      <c r="AB12" s="71">
        <v>8909</v>
      </c>
      <c r="AC12" s="71">
        <v>99168502</v>
      </c>
      <c r="AD12" s="71">
        <v>28107713</v>
      </c>
      <c r="AE12" s="71">
        <v>920955</v>
      </c>
      <c r="AF12" s="71">
        <v>142441466</v>
      </c>
      <c r="AG12" s="71">
        <v>10368567</v>
      </c>
      <c r="AH12" s="71">
        <v>10280</v>
      </c>
      <c r="AI12" s="71">
        <v>101225531</v>
      </c>
      <c r="AJ12" s="71">
        <v>28736985</v>
      </c>
      <c r="AK12" s="71">
        <v>1379816</v>
      </c>
      <c r="AL12" s="71">
        <v>166445789</v>
      </c>
      <c r="AM12" s="71">
        <v>11250588</v>
      </c>
      <c r="AN12" s="71">
        <v>7203</v>
      </c>
      <c r="AO12" s="71">
        <v>122032223</v>
      </c>
      <c r="AP12" s="71">
        <v>31277878</v>
      </c>
      <c r="AQ12" s="71">
        <v>1314479</v>
      </c>
      <c r="AR12" s="71">
        <v>191775478</v>
      </c>
      <c r="AS12" s="71">
        <v>12093928</v>
      </c>
      <c r="AT12" s="71">
        <v>3127</v>
      </c>
      <c r="AU12" s="71">
        <v>138984547</v>
      </c>
      <c r="AV12" s="71">
        <v>38529020</v>
      </c>
      <c r="AW12" s="71">
        <v>1423466</v>
      </c>
      <c r="AX12" s="71">
        <v>191644757</v>
      </c>
      <c r="AY12" s="71">
        <v>13207166</v>
      </c>
      <c r="AZ12" s="71">
        <v>31647</v>
      </c>
      <c r="BA12" s="71">
        <v>137682533</v>
      </c>
      <c r="BB12" s="71">
        <v>39084565</v>
      </c>
      <c r="BC12" s="71">
        <v>1029276</v>
      </c>
      <c r="BD12" s="71">
        <v>200245741</v>
      </c>
      <c r="BE12" s="71">
        <v>16370453</v>
      </c>
      <c r="BF12" s="71">
        <v>5905</v>
      </c>
      <c r="BG12" s="71">
        <v>139430413</v>
      </c>
      <c r="BH12" s="71">
        <v>41309208</v>
      </c>
      <c r="BI12" s="71">
        <v>2077369</v>
      </c>
      <c r="BJ12" s="71">
        <v>240284598</v>
      </c>
      <c r="BK12" s="71">
        <v>20773743</v>
      </c>
      <c r="BL12" s="71">
        <v>6980</v>
      </c>
      <c r="BM12" s="71">
        <v>166342488</v>
      </c>
      <c r="BN12" s="71">
        <v>50684413</v>
      </c>
      <c r="BO12" s="71">
        <v>1324903</v>
      </c>
      <c r="BP12" s="71">
        <v>248168363</v>
      </c>
      <c r="BQ12" s="71">
        <v>23798009</v>
      </c>
      <c r="BR12" s="71">
        <v>1752</v>
      </c>
      <c r="BS12" s="71">
        <v>167825204</v>
      </c>
      <c r="BT12" s="71">
        <v>53565790</v>
      </c>
      <c r="BU12" s="71">
        <v>1505180</v>
      </c>
      <c r="BV12" s="71">
        <v>286788045</v>
      </c>
      <c r="BW12" s="71">
        <v>26944916</v>
      </c>
      <c r="BX12" s="71">
        <v>6277</v>
      </c>
      <c r="BY12" s="71">
        <v>191546313</v>
      </c>
      <c r="BZ12" s="71">
        <v>64795262</v>
      </c>
      <c r="CA12" s="71">
        <v>1896282</v>
      </c>
    </row>
    <row r="13" spans="1:79" ht="15.6" x14ac:dyDescent="0.3">
      <c r="A13" s="36" t="s">
        <v>30</v>
      </c>
      <c r="B13" s="71">
        <v>1044230</v>
      </c>
      <c r="C13" s="71">
        <v>786448</v>
      </c>
      <c r="D13" s="71">
        <v>2318</v>
      </c>
      <c r="E13" s="71">
        <v>29627</v>
      </c>
      <c r="F13" s="71">
        <v>134327</v>
      </c>
      <c r="G13" s="71">
        <v>17513</v>
      </c>
      <c r="H13" s="71">
        <v>1310397</v>
      </c>
      <c r="I13" s="71">
        <v>895666</v>
      </c>
      <c r="J13" s="71">
        <v>4452</v>
      </c>
      <c r="K13" s="71">
        <v>108974</v>
      </c>
      <c r="L13" s="71">
        <v>192772</v>
      </c>
      <c r="M13" s="71">
        <v>23935</v>
      </c>
      <c r="N13" s="71">
        <v>1427324</v>
      </c>
      <c r="O13" s="71">
        <v>953347</v>
      </c>
      <c r="P13" s="71">
        <v>4452</v>
      </c>
      <c r="Q13" s="71">
        <v>109419</v>
      </c>
      <c r="R13" s="71">
        <v>232194</v>
      </c>
      <c r="S13" s="71">
        <v>35038</v>
      </c>
      <c r="T13" s="71">
        <v>1626233</v>
      </c>
      <c r="U13" s="71">
        <v>983134</v>
      </c>
      <c r="V13" s="71">
        <v>4452</v>
      </c>
      <c r="W13" s="71">
        <v>159895</v>
      </c>
      <c r="X13" s="71">
        <v>343845</v>
      </c>
      <c r="Y13" s="71">
        <v>40997</v>
      </c>
      <c r="Z13" s="71">
        <v>1748078</v>
      </c>
      <c r="AA13" s="71">
        <v>1069589</v>
      </c>
      <c r="AB13" s="71">
        <v>660</v>
      </c>
      <c r="AC13" s="71">
        <v>156572</v>
      </c>
      <c r="AD13" s="71">
        <v>378616</v>
      </c>
      <c r="AE13" s="71">
        <v>41417</v>
      </c>
      <c r="AF13" s="71">
        <v>2513200</v>
      </c>
      <c r="AG13" s="71">
        <v>1468909</v>
      </c>
      <c r="AH13" s="71">
        <v>1690</v>
      </c>
      <c r="AI13" s="71">
        <v>250697</v>
      </c>
      <c r="AJ13" s="71">
        <v>501959</v>
      </c>
      <c r="AK13" s="71">
        <v>58713</v>
      </c>
      <c r="AL13" s="71">
        <v>2735469</v>
      </c>
      <c r="AM13" s="71">
        <v>1603974</v>
      </c>
      <c r="AN13" s="71">
        <v>1690</v>
      </c>
      <c r="AO13" s="71">
        <v>279607</v>
      </c>
      <c r="AP13" s="71">
        <v>495378</v>
      </c>
      <c r="AQ13" s="71">
        <v>88461</v>
      </c>
      <c r="AR13" s="71">
        <v>2042433</v>
      </c>
      <c r="AS13" s="71">
        <v>1303425</v>
      </c>
      <c r="AT13" s="71" t="s">
        <v>87</v>
      </c>
      <c r="AU13" s="71">
        <v>170274</v>
      </c>
      <c r="AV13" s="71">
        <v>397425</v>
      </c>
      <c r="AW13" s="71">
        <v>64606</v>
      </c>
      <c r="AX13" s="71">
        <v>2316298</v>
      </c>
      <c r="AY13" s="71">
        <v>1567333</v>
      </c>
      <c r="AZ13" s="71" t="s">
        <v>87</v>
      </c>
      <c r="BA13" s="71">
        <v>170981</v>
      </c>
      <c r="BB13" s="71">
        <v>395291</v>
      </c>
      <c r="BC13" s="71">
        <v>78489</v>
      </c>
      <c r="BD13" s="71">
        <v>2387968</v>
      </c>
      <c r="BE13" s="71">
        <v>1615358</v>
      </c>
      <c r="BF13" s="71">
        <v>15</v>
      </c>
      <c r="BG13" s="71">
        <v>176073</v>
      </c>
      <c r="BH13" s="71">
        <v>407980</v>
      </c>
      <c r="BI13" s="71">
        <v>74009</v>
      </c>
      <c r="BJ13" s="71">
        <v>3345363</v>
      </c>
      <c r="BK13" s="71">
        <v>2307076</v>
      </c>
      <c r="BL13" s="71">
        <v>15</v>
      </c>
      <c r="BM13" s="71">
        <v>185688</v>
      </c>
      <c r="BN13" s="71">
        <v>599345</v>
      </c>
      <c r="BO13" s="71">
        <v>83922</v>
      </c>
      <c r="BP13" s="71">
        <v>9089045</v>
      </c>
      <c r="BQ13" s="71">
        <v>7116760</v>
      </c>
      <c r="BR13" s="71">
        <v>15</v>
      </c>
      <c r="BS13" s="71">
        <v>249728</v>
      </c>
      <c r="BT13" s="71">
        <v>1265744</v>
      </c>
      <c r="BU13" s="71">
        <v>81718</v>
      </c>
      <c r="BV13" s="71">
        <v>10428679</v>
      </c>
      <c r="BW13" s="71">
        <v>8386999</v>
      </c>
      <c r="BX13" s="71">
        <v>15</v>
      </c>
      <c r="BY13" s="71">
        <v>306696</v>
      </c>
      <c r="BZ13" s="71">
        <v>1304733</v>
      </c>
      <c r="CA13" s="71">
        <v>83685</v>
      </c>
    </row>
    <row r="14" spans="1:79" ht="15.6" x14ac:dyDescent="0.3">
      <c r="A14" s="36" t="s">
        <v>31</v>
      </c>
      <c r="B14" s="71">
        <v>52843227</v>
      </c>
      <c r="C14" s="71">
        <v>5965221</v>
      </c>
      <c r="D14" s="71">
        <v>327702</v>
      </c>
      <c r="E14" s="71">
        <v>30785730</v>
      </c>
      <c r="F14" s="71">
        <v>10050385</v>
      </c>
      <c r="G14" s="71">
        <v>5740191</v>
      </c>
      <c r="H14" s="71">
        <v>59237706</v>
      </c>
      <c r="I14" s="71">
        <v>7101281</v>
      </c>
      <c r="J14" s="71">
        <v>236051</v>
      </c>
      <c r="K14" s="71">
        <v>33064927</v>
      </c>
      <c r="L14" s="71">
        <v>12687971</v>
      </c>
      <c r="M14" s="71">
        <v>5942265</v>
      </c>
      <c r="N14" s="71">
        <v>75326438</v>
      </c>
      <c r="O14" s="71">
        <v>10398343</v>
      </c>
      <c r="P14" s="71">
        <v>262143</v>
      </c>
      <c r="Q14" s="71">
        <v>39868833</v>
      </c>
      <c r="R14" s="71">
        <v>17694023</v>
      </c>
      <c r="S14" s="71">
        <v>6692570</v>
      </c>
      <c r="T14" s="71">
        <v>88531593</v>
      </c>
      <c r="U14" s="71">
        <v>11223984</v>
      </c>
      <c r="V14" s="71">
        <v>285818</v>
      </c>
      <c r="W14" s="71">
        <v>46409365</v>
      </c>
      <c r="X14" s="71">
        <v>22528948</v>
      </c>
      <c r="Y14" s="71">
        <v>7256701</v>
      </c>
      <c r="Z14" s="71">
        <v>113720965</v>
      </c>
      <c r="AA14" s="71">
        <v>12963675</v>
      </c>
      <c r="AB14" s="71">
        <v>374961</v>
      </c>
      <c r="AC14" s="71">
        <v>62979549</v>
      </c>
      <c r="AD14" s="71">
        <v>27187085</v>
      </c>
      <c r="AE14" s="71">
        <v>9317235</v>
      </c>
      <c r="AF14" s="71">
        <v>146720329</v>
      </c>
      <c r="AG14" s="71">
        <v>15405726</v>
      </c>
      <c r="AH14" s="71">
        <v>465070</v>
      </c>
      <c r="AI14" s="71">
        <v>83773637</v>
      </c>
      <c r="AJ14" s="71">
        <v>35384643</v>
      </c>
      <c r="AK14" s="71">
        <v>10851246</v>
      </c>
      <c r="AL14" s="71">
        <v>163050044</v>
      </c>
      <c r="AM14" s="71">
        <v>15677959</v>
      </c>
      <c r="AN14" s="71">
        <v>527555</v>
      </c>
      <c r="AO14" s="71">
        <v>90811047</v>
      </c>
      <c r="AP14" s="71">
        <v>40201605</v>
      </c>
      <c r="AQ14" s="71">
        <v>15027633</v>
      </c>
      <c r="AR14" s="71">
        <v>181576864</v>
      </c>
      <c r="AS14" s="71">
        <v>18400359</v>
      </c>
      <c r="AT14" s="71">
        <v>655752</v>
      </c>
      <c r="AU14" s="71">
        <v>102319668</v>
      </c>
      <c r="AV14" s="71">
        <v>43645921</v>
      </c>
      <c r="AW14" s="71">
        <v>15771626</v>
      </c>
      <c r="AX14" s="71">
        <v>216371050</v>
      </c>
      <c r="AY14" s="71">
        <v>20569567</v>
      </c>
      <c r="AZ14" s="71">
        <v>674932</v>
      </c>
      <c r="BA14" s="71">
        <v>125421173</v>
      </c>
      <c r="BB14" s="71">
        <v>52313074</v>
      </c>
      <c r="BC14" s="71">
        <v>16682093</v>
      </c>
      <c r="BD14" s="71">
        <v>239185463</v>
      </c>
      <c r="BE14" s="71">
        <v>21943615</v>
      </c>
      <c r="BF14" s="71">
        <v>466220</v>
      </c>
      <c r="BG14" s="71">
        <v>143475489</v>
      </c>
      <c r="BH14" s="71">
        <v>53903490</v>
      </c>
      <c r="BI14" s="71">
        <v>17926651</v>
      </c>
      <c r="BJ14" s="71">
        <v>265753401</v>
      </c>
      <c r="BK14" s="71">
        <v>23722303</v>
      </c>
      <c r="BL14" s="71">
        <v>520340</v>
      </c>
      <c r="BM14" s="71">
        <v>159518428</v>
      </c>
      <c r="BN14" s="71">
        <v>62041640</v>
      </c>
      <c r="BO14" s="71">
        <v>19059633</v>
      </c>
      <c r="BP14" s="71">
        <v>285526589</v>
      </c>
      <c r="BQ14" s="71">
        <v>25724769</v>
      </c>
      <c r="BR14" s="71">
        <v>523746</v>
      </c>
      <c r="BS14" s="71">
        <v>165459652</v>
      </c>
      <c r="BT14" s="71">
        <v>72258593</v>
      </c>
      <c r="BU14" s="71">
        <v>20751243</v>
      </c>
      <c r="BV14" s="71">
        <v>300151149</v>
      </c>
      <c r="BW14" s="71">
        <v>27809837</v>
      </c>
      <c r="BX14" s="71">
        <v>605580</v>
      </c>
      <c r="BY14" s="71">
        <v>170821215</v>
      </c>
      <c r="BZ14" s="71">
        <v>78709896</v>
      </c>
      <c r="CA14" s="71">
        <v>21030729</v>
      </c>
    </row>
    <row r="15" spans="1:79" ht="15.6" x14ac:dyDescent="0.3">
      <c r="A15" s="36" t="s">
        <v>32</v>
      </c>
      <c r="B15" s="71">
        <v>8361849</v>
      </c>
      <c r="C15" s="71">
        <v>6642270</v>
      </c>
      <c r="D15" s="71">
        <v>166062</v>
      </c>
      <c r="E15" s="71">
        <v>8387</v>
      </c>
      <c r="F15" s="71">
        <v>1115668</v>
      </c>
      <c r="G15" s="71">
        <v>223562</v>
      </c>
      <c r="H15" s="71">
        <v>9005488</v>
      </c>
      <c r="I15" s="71">
        <v>6938824</v>
      </c>
      <c r="J15" s="71">
        <v>127816</v>
      </c>
      <c r="K15" s="71">
        <v>10623</v>
      </c>
      <c r="L15" s="71">
        <v>1331581</v>
      </c>
      <c r="M15" s="71">
        <v>248074</v>
      </c>
      <c r="N15" s="71">
        <v>8601111</v>
      </c>
      <c r="O15" s="71">
        <v>6012350</v>
      </c>
      <c r="P15" s="71">
        <v>29650</v>
      </c>
      <c r="Q15" s="71">
        <v>17353</v>
      </c>
      <c r="R15" s="71">
        <v>1616706</v>
      </c>
      <c r="S15" s="71">
        <v>291192</v>
      </c>
      <c r="T15" s="71">
        <v>6806997</v>
      </c>
      <c r="U15" s="71">
        <v>3463487</v>
      </c>
      <c r="V15" s="71">
        <v>26860</v>
      </c>
      <c r="W15" s="71">
        <v>19301</v>
      </c>
      <c r="X15" s="71">
        <v>2001539</v>
      </c>
      <c r="Y15" s="71">
        <v>343249</v>
      </c>
      <c r="Z15" s="71">
        <v>7815186</v>
      </c>
      <c r="AA15" s="71">
        <v>3870242</v>
      </c>
      <c r="AB15" s="71">
        <v>22216</v>
      </c>
      <c r="AC15" s="71">
        <v>9436</v>
      </c>
      <c r="AD15" s="71">
        <v>2274112</v>
      </c>
      <c r="AE15" s="71">
        <v>361278</v>
      </c>
      <c r="AF15" s="71">
        <v>10000736</v>
      </c>
      <c r="AG15" s="71">
        <v>5406083</v>
      </c>
      <c r="AH15" s="71">
        <v>40505</v>
      </c>
      <c r="AI15" s="71">
        <v>9051</v>
      </c>
      <c r="AJ15" s="71">
        <v>2593299</v>
      </c>
      <c r="AK15" s="71">
        <v>379845</v>
      </c>
      <c r="AL15" s="71">
        <v>11088891</v>
      </c>
      <c r="AM15" s="71">
        <v>6047266</v>
      </c>
      <c r="AN15" s="71">
        <v>18003</v>
      </c>
      <c r="AO15" s="71">
        <v>10354</v>
      </c>
      <c r="AP15" s="71">
        <v>2732775</v>
      </c>
      <c r="AQ15" s="71">
        <v>397517</v>
      </c>
      <c r="AR15" s="71">
        <v>12344387</v>
      </c>
      <c r="AS15" s="71">
        <v>6611963</v>
      </c>
      <c r="AT15" s="71">
        <v>34251</v>
      </c>
      <c r="AU15" s="71">
        <v>5261</v>
      </c>
      <c r="AV15" s="71">
        <v>3062395</v>
      </c>
      <c r="AW15" s="71">
        <v>626023</v>
      </c>
      <c r="AX15" s="71">
        <v>14588706</v>
      </c>
      <c r="AY15" s="71">
        <v>7224481</v>
      </c>
      <c r="AZ15" s="71">
        <v>7700</v>
      </c>
      <c r="BA15" s="71">
        <v>10615</v>
      </c>
      <c r="BB15" s="71">
        <v>6038342</v>
      </c>
      <c r="BC15" s="71">
        <v>836064</v>
      </c>
      <c r="BD15" s="71">
        <v>14571791</v>
      </c>
      <c r="BE15" s="71">
        <v>7008373</v>
      </c>
      <c r="BF15" s="71">
        <v>8301</v>
      </c>
      <c r="BG15" s="71">
        <v>10731</v>
      </c>
      <c r="BH15" s="71">
        <v>6135718</v>
      </c>
      <c r="BI15" s="71">
        <v>945821</v>
      </c>
      <c r="BJ15" s="71">
        <v>18476371</v>
      </c>
      <c r="BK15" s="71">
        <v>10057721</v>
      </c>
      <c r="BL15" s="71">
        <v>51920</v>
      </c>
      <c r="BM15" s="71">
        <v>18846</v>
      </c>
      <c r="BN15" s="71">
        <v>6883397</v>
      </c>
      <c r="BO15" s="71">
        <v>960894</v>
      </c>
      <c r="BP15" s="71">
        <v>20450615</v>
      </c>
      <c r="BQ15" s="71">
        <v>10583906</v>
      </c>
      <c r="BR15" s="71">
        <v>52477</v>
      </c>
      <c r="BS15" s="71">
        <v>695687</v>
      </c>
      <c r="BT15" s="71">
        <v>7554467</v>
      </c>
      <c r="BU15" s="71">
        <v>807952</v>
      </c>
      <c r="BV15" s="71">
        <v>46769899</v>
      </c>
      <c r="BW15" s="71">
        <v>16294613</v>
      </c>
      <c r="BX15" s="71">
        <v>68039</v>
      </c>
      <c r="BY15" s="71">
        <v>5583919</v>
      </c>
      <c r="BZ15" s="71">
        <v>21514840</v>
      </c>
      <c r="CA15" s="71">
        <v>2616047</v>
      </c>
    </row>
    <row r="16" spans="1:79" ht="46.8" x14ac:dyDescent="0.3">
      <c r="A16" s="36" t="s">
        <v>33</v>
      </c>
      <c r="B16" s="71">
        <v>31861269</v>
      </c>
      <c r="C16" s="71">
        <v>27000912</v>
      </c>
      <c r="D16" s="71">
        <v>22406149</v>
      </c>
      <c r="E16" s="71">
        <v>1771051</v>
      </c>
      <c r="F16" s="71">
        <v>2262167</v>
      </c>
      <c r="G16" s="71">
        <v>497980</v>
      </c>
      <c r="H16" s="71">
        <v>21027978</v>
      </c>
      <c r="I16" s="71">
        <v>14188260</v>
      </c>
      <c r="J16" s="71">
        <v>9159048</v>
      </c>
      <c r="K16" s="71">
        <v>2532314</v>
      </c>
      <c r="L16" s="71">
        <v>3252288</v>
      </c>
      <c r="M16" s="71">
        <v>663742</v>
      </c>
      <c r="N16" s="71">
        <v>15817075</v>
      </c>
      <c r="O16" s="71">
        <v>10735795</v>
      </c>
      <c r="P16" s="71">
        <v>5822697</v>
      </c>
      <c r="Q16" s="71">
        <v>1466015</v>
      </c>
      <c r="R16" s="71">
        <v>2448362</v>
      </c>
      <c r="S16" s="71">
        <v>830203</v>
      </c>
      <c r="T16" s="71">
        <v>11864232</v>
      </c>
      <c r="U16" s="71">
        <v>6641776</v>
      </c>
      <c r="V16" s="71">
        <v>2021353</v>
      </c>
      <c r="W16" s="71">
        <v>1346616</v>
      </c>
      <c r="X16" s="71">
        <v>2783924</v>
      </c>
      <c r="Y16" s="71">
        <v>763224</v>
      </c>
      <c r="Z16" s="71">
        <v>40569962</v>
      </c>
      <c r="AA16" s="71">
        <v>7966415</v>
      </c>
      <c r="AB16" s="71">
        <v>2788504</v>
      </c>
      <c r="AC16" s="71">
        <v>28287095</v>
      </c>
      <c r="AD16" s="71">
        <v>3058320</v>
      </c>
      <c r="AE16" s="71">
        <v>881414</v>
      </c>
      <c r="AF16" s="71">
        <v>36376462</v>
      </c>
      <c r="AG16" s="71">
        <v>7924726</v>
      </c>
      <c r="AH16" s="71">
        <v>1899772</v>
      </c>
      <c r="AI16" s="71">
        <v>23332446</v>
      </c>
      <c r="AJ16" s="71">
        <v>3798373</v>
      </c>
      <c r="AK16" s="71">
        <v>833559</v>
      </c>
      <c r="AL16" s="71">
        <v>39283784</v>
      </c>
      <c r="AM16" s="71">
        <v>8579455</v>
      </c>
      <c r="AN16" s="71">
        <v>598664</v>
      </c>
      <c r="AO16" s="71">
        <v>24988614</v>
      </c>
      <c r="AP16" s="71">
        <v>4454897</v>
      </c>
      <c r="AQ16" s="71">
        <v>899744</v>
      </c>
      <c r="AR16" s="71">
        <v>44556178</v>
      </c>
      <c r="AS16" s="71">
        <v>7937379</v>
      </c>
      <c r="AT16" s="71">
        <v>512977</v>
      </c>
      <c r="AU16" s="71">
        <v>26530777</v>
      </c>
      <c r="AV16" s="71">
        <v>7203457</v>
      </c>
      <c r="AW16" s="71">
        <v>2530621</v>
      </c>
      <c r="AX16" s="71">
        <v>20927458</v>
      </c>
      <c r="AY16" s="71">
        <v>7629228</v>
      </c>
      <c r="AZ16" s="71">
        <v>546073</v>
      </c>
      <c r="BA16" s="71">
        <v>1760026</v>
      </c>
      <c r="BB16" s="71">
        <v>8036914</v>
      </c>
      <c r="BC16" s="71">
        <v>3041725</v>
      </c>
      <c r="BD16" s="71">
        <v>26958217</v>
      </c>
      <c r="BE16" s="71">
        <v>11861023</v>
      </c>
      <c r="BF16" s="71">
        <v>573011</v>
      </c>
      <c r="BG16" s="71">
        <v>2072727</v>
      </c>
      <c r="BH16" s="71">
        <v>8966796</v>
      </c>
      <c r="BI16" s="71">
        <v>3513979</v>
      </c>
      <c r="BJ16" s="71">
        <v>42207300</v>
      </c>
      <c r="BK16" s="71">
        <v>19529664</v>
      </c>
      <c r="BL16" s="71">
        <v>562269</v>
      </c>
      <c r="BM16" s="71">
        <v>4546437</v>
      </c>
      <c r="BN16" s="71">
        <v>14059181</v>
      </c>
      <c r="BO16" s="71">
        <v>3523421</v>
      </c>
      <c r="BP16" s="71">
        <v>59108976</v>
      </c>
      <c r="BQ16" s="71">
        <v>32396957</v>
      </c>
      <c r="BR16" s="71">
        <v>456615</v>
      </c>
      <c r="BS16" s="71">
        <v>5490304</v>
      </c>
      <c r="BT16" s="71">
        <v>16323860</v>
      </c>
      <c r="BU16" s="71">
        <v>4294241</v>
      </c>
      <c r="BV16" s="71">
        <v>58399581</v>
      </c>
      <c r="BW16" s="71">
        <v>27195253</v>
      </c>
      <c r="BX16" s="71">
        <v>397531</v>
      </c>
      <c r="BY16" s="71">
        <v>6947587</v>
      </c>
      <c r="BZ16" s="71">
        <v>19165857</v>
      </c>
      <c r="CA16" s="71">
        <v>4293156</v>
      </c>
    </row>
    <row r="17" spans="1:79" ht="62.4" x14ac:dyDescent="0.3">
      <c r="A17" s="36" t="s">
        <v>34</v>
      </c>
      <c r="B17" s="71">
        <v>2108</v>
      </c>
      <c r="C17" s="71">
        <v>1363</v>
      </c>
      <c r="D17" s="71" t="s">
        <v>87</v>
      </c>
      <c r="E17" s="71" t="s">
        <v>87</v>
      </c>
      <c r="F17" s="71">
        <v>47</v>
      </c>
      <c r="G17" s="71">
        <v>678</v>
      </c>
      <c r="H17" s="71" t="s">
        <v>87</v>
      </c>
      <c r="I17" s="71" t="s">
        <v>87</v>
      </c>
      <c r="J17" s="71" t="s">
        <v>87</v>
      </c>
      <c r="K17" s="71" t="s">
        <v>87</v>
      </c>
      <c r="L17" s="71" t="s">
        <v>87</v>
      </c>
      <c r="M17" s="71" t="s">
        <v>87</v>
      </c>
      <c r="N17" s="71" t="s">
        <v>87</v>
      </c>
      <c r="O17" s="71" t="s">
        <v>87</v>
      </c>
      <c r="P17" s="71" t="s">
        <v>87</v>
      </c>
      <c r="Q17" s="71" t="s">
        <v>87</v>
      </c>
      <c r="R17" s="71" t="s">
        <v>87</v>
      </c>
      <c r="S17" s="71" t="s">
        <v>87</v>
      </c>
      <c r="T17" s="71" t="s">
        <v>87</v>
      </c>
      <c r="U17" s="71" t="s">
        <v>87</v>
      </c>
      <c r="V17" s="71" t="s">
        <v>87</v>
      </c>
      <c r="W17" s="71" t="s">
        <v>87</v>
      </c>
      <c r="X17" s="71" t="s">
        <v>87</v>
      </c>
      <c r="Y17" s="71" t="s">
        <v>87</v>
      </c>
      <c r="Z17" s="71" t="s">
        <v>87</v>
      </c>
      <c r="AA17" s="71" t="s">
        <v>87</v>
      </c>
      <c r="AB17" s="71" t="s">
        <v>87</v>
      </c>
      <c r="AC17" s="71" t="s">
        <v>87</v>
      </c>
      <c r="AD17" s="71" t="s">
        <v>87</v>
      </c>
      <c r="AE17" s="71" t="s">
        <v>87</v>
      </c>
      <c r="AF17" s="71" t="s">
        <v>87</v>
      </c>
      <c r="AG17" s="71" t="s">
        <v>87</v>
      </c>
      <c r="AH17" s="71" t="s">
        <v>87</v>
      </c>
      <c r="AI17" s="71" t="s">
        <v>87</v>
      </c>
      <c r="AJ17" s="71" t="s">
        <v>87</v>
      </c>
      <c r="AK17" s="71" t="s">
        <v>87</v>
      </c>
      <c r="AL17" s="71" t="s">
        <v>87</v>
      </c>
      <c r="AM17" s="71" t="s">
        <v>87</v>
      </c>
      <c r="AN17" s="71" t="s">
        <v>87</v>
      </c>
      <c r="AO17" s="71" t="s">
        <v>87</v>
      </c>
      <c r="AP17" s="71" t="s">
        <v>87</v>
      </c>
      <c r="AQ17" s="71" t="s">
        <v>87</v>
      </c>
      <c r="AR17" s="71" t="s">
        <v>89</v>
      </c>
      <c r="AS17" s="96" t="s">
        <v>89</v>
      </c>
      <c r="AT17" s="96" t="s">
        <v>89</v>
      </c>
      <c r="AU17" s="96" t="s">
        <v>89</v>
      </c>
      <c r="AV17" s="71" t="s">
        <v>89</v>
      </c>
      <c r="AW17" s="71" t="s">
        <v>89</v>
      </c>
      <c r="AX17" s="71">
        <v>6772</v>
      </c>
      <c r="AY17" s="71">
        <v>170</v>
      </c>
      <c r="AZ17" s="71" t="s">
        <v>87</v>
      </c>
      <c r="BA17" s="71" t="s">
        <v>87</v>
      </c>
      <c r="BB17" s="71">
        <v>2722</v>
      </c>
      <c r="BC17" s="71">
        <v>3255</v>
      </c>
      <c r="BD17" s="71">
        <v>9581</v>
      </c>
      <c r="BE17" s="71">
        <v>1660</v>
      </c>
      <c r="BF17" s="71" t="s">
        <v>87</v>
      </c>
      <c r="BG17" s="71" t="s">
        <v>87</v>
      </c>
      <c r="BH17" s="71">
        <v>3600</v>
      </c>
      <c r="BI17" s="71">
        <v>3696</v>
      </c>
      <c r="BJ17" s="71">
        <v>46902</v>
      </c>
      <c r="BK17" s="71">
        <v>38482</v>
      </c>
      <c r="BL17" s="71" t="s">
        <v>87</v>
      </c>
      <c r="BM17" s="71" t="s">
        <v>87</v>
      </c>
      <c r="BN17" s="71">
        <v>3526</v>
      </c>
      <c r="BO17" s="71">
        <v>4290</v>
      </c>
      <c r="BP17" s="71">
        <v>10454</v>
      </c>
      <c r="BQ17" s="71">
        <v>87</v>
      </c>
      <c r="BR17" s="71" t="s">
        <v>87</v>
      </c>
      <c r="BS17" s="71" t="s">
        <v>87</v>
      </c>
      <c r="BT17" s="71">
        <v>4558</v>
      </c>
      <c r="BU17" s="71">
        <v>5325</v>
      </c>
      <c r="BV17" s="71">
        <v>42816</v>
      </c>
      <c r="BW17" s="71">
        <v>1791</v>
      </c>
      <c r="BX17" s="71" t="s">
        <v>87</v>
      </c>
      <c r="BY17" s="71" t="s">
        <v>87</v>
      </c>
      <c r="BZ17" s="71">
        <v>22148</v>
      </c>
      <c r="CA17" s="71">
        <v>17013</v>
      </c>
    </row>
    <row r="18" spans="1:79" ht="15.6" x14ac:dyDescent="0.3">
      <c r="A18" s="36" t="s">
        <v>35</v>
      </c>
      <c r="B18" s="71">
        <v>6971</v>
      </c>
      <c r="C18" s="71">
        <v>2187</v>
      </c>
      <c r="D18" s="71" t="s">
        <v>87</v>
      </c>
      <c r="E18" s="71">
        <v>65</v>
      </c>
      <c r="F18" s="71">
        <v>1897</v>
      </c>
      <c r="G18" s="71">
        <v>1621</v>
      </c>
      <c r="H18" s="71">
        <v>9523</v>
      </c>
      <c r="I18" s="71">
        <v>890</v>
      </c>
      <c r="J18" s="71" t="s">
        <v>87</v>
      </c>
      <c r="K18" s="71">
        <v>10</v>
      </c>
      <c r="L18" s="71">
        <v>7435</v>
      </c>
      <c r="M18" s="71">
        <v>452</v>
      </c>
      <c r="N18" s="71">
        <v>9098</v>
      </c>
      <c r="O18" s="71">
        <v>578</v>
      </c>
      <c r="P18" s="71" t="s">
        <v>87</v>
      </c>
      <c r="Q18" s="71">
        <v>10</v>
      </c>
      <c r="R18" s="71">
        <v>7496</v>
      </c>
      <c r="S18" s="71">
        <v>273</v>
      </c>
      <c r="T18" s="71">
        <v>36728</v>
      </c>
      <c r="U18" s="71">
        <v>4287</v>
      </c>
      <c r="V18" s="71" t="s">
        <v>87</v>
      </c>
      <c r="W18" s="71">
        <v>18346</v>
      </c>
      <c r="X18" s="71">
        <v>10739</v>
      </c>
      <c r="Y18" s="71">
        <v>2222</v>
      </c>
      <c r="Z18" s="71">
        <v>39200</v>
      </c>
      <c r="AA18" s="71">
        <v>4154</v>
      </c>
      <c r="AB18" s="71" t="s">
        <v>87</v>
      </c>
      <c r="AC18" s="71">
        <v>8369</v>
      </c>
      <c r="AD18" s="71">
        <v>11897</v>
      </c>
      <c r="AE18" s="71">
        <v>2222</v>
      </c>
      <c r="AF18" s="71">
        <v>133873</v>
      </c>
      <c r="AG18" s="71">
        <v>70013</v>
      </c>
      <c r="AH18" s="71">
        <v>620</v>
      </c>
      <c r="AI18" s="71">
        <v>15570</v>
      </c>
      <c r="AJ18" s="71">
        <v>14242</v>
      </c>
      <c r="AK18" s="71">
        <v>16572</v>
      </c>
      <c r="AL18" s="71">
        <v>164025</v>
      </c>
      <c r="AM18" s="71">
        <v>94480</v>
      </c>
      <c r="AN18" s="71">
        <v>620</v>
      </c>
      <c r="AO18" s="71">
        <v>15570</v>
      </c>
      <c r="AP18" s="71">
        <v>15799</v>
      </c>
      <c r="AQ18" s="71">
        <v>19886</v>
      </c>
      <c r="AR18" s="71">
        <v>74634</v>
      </c>
      <c r="AS18" s="71">
        <v>41365</v>
      </c>
      <c r="AT18" s="71" t="s">
        <v>87</v>
      </c>
      <c r="AU18" s="71">
        <v>9133</v>
      </c>
      <c r="AV18" s="71">
        <v>10463</v>
      </c>
      <c r="AW18" s="71">
        <v>1948</v>
      </c>
      <c r="AX18" s="71">
        <v>73943</v>
      </c>
      <c r="AY18" s="71">
        <v>41365</v>
      </c>
      <c r="AZ18" s="71" t="s">
        <v>87</v>
      </c>
      <c r="BA18" s="71">
        <v>9128</v>
      </c>
      <c r="BB18" s="71">
        <v>10572</v>
      </c>
      <c r="BC18" s="71">
        <v>1173</v>
      </c>
      <c r="BD18" s="71">
        <v>74191</v>
      </c>
      <c r="BE18" s="71">
        <v>41323</v>
      </c>
      <c r="BF18" s="71" t="s">
        <v>87</v>
      </c>
      <c r="BG18" s="71">
        <v>9128</v>
      </c>
      <c r="BH18" s="71">
        <v>10960</v>
      </c>
      <c r="BI18" s="71">
        <v>1100</v>
      </c>
      <c r="BJ18" s="71">
        <v>48531</v>
      </c>
      <c r="BK18" s="71">
        <v>37747</v>
      </c>
      <c r="BL18" s="71" t="s">
        <v>87</v>
      </c>
      <c r="BM18" s="71">
        <v>965</v>
      </c>
      <c r="BN18" s="71">
        <v>7638</v>
      </c>
      <c r="BO18" s="71">
        <v>407</v>
      </c>
      <c r="BP18" s="71" t="s">
        <v>89</v>
      </c>
      <c r="BQ18" s="71" t="s">
        <v>89</v>
      </c>
      <c r="BR18" s="71" t="s">
        <v>89</v>
      </c>
      <c r="BS18" s="71" t="s">
        <v>89</v>
      </c>
      <c r="BT18" s="71" t="s">
        <v>89</v>
      </c>
      <c r="BU18" s="71" t="s">
        <v>89</v>
      </c>
      <c r="BV18" s="71" t="s">
        <v>89</v>
      </c>
      <c r="BW18" s="71" t="s">
        <v>89</v>
      </c>
      <c r="BX18" s="71" t="s">
        <v>89</v>
      </c>
      <c r="BY18" s="71" t="s">
        <v>89</v>
      </c>
      <c r="BZ18" s="71" t="s">
        <v>89</v>
      </c>
      <c r="CA18" s="71" t="s">
        <v>89</v>
      </c>
    </row>
    <row r="19" spans="1:79" ht="31.2" x14ac:dyDescent="0.3">
      <c r="A19" s="36" t="s">
        <v>36</v>
      </c>
      <c r="B19" s="71">
        <v>2342801</v>
      </c>
      <c r="C19" s="71">
        <v>1765569</v>
      </c>
      <c r="D19" s="71">
        <v>30809</v>
      </c>
      <c r="E19" s="71">
        <v>202731</v>
      </c>
      <c r="F19" s="71">
        <v>158540</v>
      </c>
      <c r="G19" s="71">
        <v>51900</v>
      </c>
      <c r="H19" s="71">
        <v>2636867</v>
      </c>
      <c r="I19" s="71">
        <v>2011763</v>
      </c>
      <c r="J19" s="71">
        <v>38421</v>
      </c>
      <c r="K19" s="71">
        <v>202275</v>
      </c>
      <c r="L19" s="71">
        <v>189500</v>
      </c>
      <c r="M19" s="71">
        <v>61899</v>
      </c>
      <c r="N19" s="71">
        <v>2170357</v>
      </c>
      <c r="O19" s="71">
        <v>1423600</v>
      </c>
      <c r="P19" s="71">
        <v>34469</v>
      </c>
      <c r="Q19" s="71">
        <v>254057</v>
      </c>
      <c r="R19" s="71">
        <v>220577</v>
      </c>
      <c r="S19" s="71">
        <v>75806</v>
      </c>
      <c r="T19" s="71">
        <v>2816939</v>
      </c>
      <c r="U19" s="71">
        <v>1673819</v>
      </c>
      <c r="V19" s="71">
        <v>40533</v>
      </c>
      <c r="W19" s="71">
        <v>282350</v>
      </c>
      <c r="X19" s="71">
        <v>502858</v>
      </c>
      <c r="Y19" s="71">
        <v>92510</v>
      </c>
      <c r="Z19" s="71">
        <v>3119267</v>
      </c>
      <c r="AA19" s="71">
        <v>1799091</v>
      </c>
      <c r="AB19" s="71">
        <v>55380</v>
      </c>
      <c r="AC19" s="71">
        <v>297979</v>
      </c>
      <c r="AD19" s="71">
        <v>638035</v>
      </c>
      <c r="AE19" s="71">
        <v>113158</v>
      </c>
      <c r="AF19" s="71">
        <v>4037761</v>
      </c>
      <c r="AG19" s="71">
        <v>2433532</v>
      </c>
      <c r="AH19" s="71">
        <v>46707</v>
      </c>
      <c r="AI19" s="71">
        <v>372718</v>
      </c>
      <c r="AJ19" s="71">
        <v>794543</v>
      </c>
      <c r="AK19" s="71">
        <v>133573</v>
      </c>
      <c r="AL19" s="71">
        <v>4312928</v>
      </c>
      <c r="AM19" s="71">
        <v>2529459</v>
      </c>
      <c r="AN19" s="71">
        <v>46491</v>
      </c>
      <c r="AO19" s="71">
        <v>400858</v>
      </c>
      <c r="AP19" s="71">
        <v>918063</v>
      </c>
      <c r="AQ19" s="71">
        <v>139005</v>
      </c>
      <c r="AR19" s="71">
        <v>4467024</v>
      </c>
      <c r="AS19" s="71">
        <v>2634591</v>
      </c>
      <c r="AT19" s="71">
        <v>49744</v>
      </c>
      <c r="AU19" s="71">
        <v>428383</v>
      </c>
      <c r="AV19" s="71">
        <v>974245</v>
      </c>
      <c r="AW19" s="71">
        <v>153669</v>
      </c>
      <c r="AX19" s="71">
        <v>5501270</v>
      </c>
      <c r="AY19" s="71">
        <v>3359945</v>
      </c>
      <c r="AZ19" s="71">
        <v>84383</v>
      </c>
      <c r="BA19" s="71">
        <v>544778</v>
      </c>
      <c r="BB19" s="71">
        <v>1127973</v>
      </c>
      <c r="BC19" s="71">
        <v>162031</v>
      </c>
      <c r="BD19" s="71">
        <v>6206546</v>
      </c>
      <c r="BE19" s="71">
        <v>3924171</v>
      </c>
      <c r="BF19" s="71">
        <v>81226</v>
      </c>
      <c r="BG19" s="71">
        <v>541633</v>
      </c>
      <c r="BH19" s="71">
        <v>1240189</v>
      </c>
      <c r="BI19" s="71">
        <v>185679</v>
      </c>
      <c r="BJ19" s="71">
        <v>10760178</v>
      </c>
      <c r="BK19" s="71">
        <v>7243430</v>
      </c>
      <c r="BL19" s="71">
        <v>81320</v>
      </c>
      <c r="BM19" s="71">
        <v>766851</v>
      </c>
      <c r="BN19" s="71">
        <v>2196975</v>
      </c>
      <c r="BO19" s="71">
        <v>216087</v>
      </c>
      <c r="BP19" s="71">
        <v>11771516</v>
      </c>
      <c r="BQ19" s="71">
        <v>7275787</v>
      </c>
      <c r="BR19" s="71">
        <v>83037</v>
      </c>
      <c r="BS19" s="71">
        <v>860547</v>
      </c>
      <c r="BT19" s="71">
        <v>2999191</v>
      </c>
      <c r="BU19" s="71">
        <v>230613</v>
      </c>
      <c r="BV19" s="71">
        <v>12284399</v>
      </c>
      <c r="BW19" s="71">
        <v>7426152</v>
      </c>
      <c r="BX19" s="71">
        <v>78188</v>
      </c>
      <c r="BY19" s="71">
        <v>872402</v>
      </c>
      <c r="BZ19" s="71">
        <v>3255816</v>
      </c>
      <c r="CA19" s="71">
        <v>258858</v>
      </c>
    </row>
    <row r="20" spans="1:79" ht="46.8" x14ac:dyDescent="0.3">
      <c r="A20" s="36" t="s">
        <v>37</v>
      </c>
      <c r="B20" s="71">
        <v>1681256</v>
      </c>
      <c r="C20" s="71">
        <v>703328</v>
      </c>
      <c r="D20" s="71">
        <v>105542</v>
      </c>
      <c r="E20" s="71">
        <v>199183</v>
      </c>
      <c r="F20" s="71">
        <v>493167</v>
      </c>
      <c r="G20" s="71">
        <v>145076</v>
      </c>
      <c r="H20" s="71">
        <v>2364387</v>
      </c>
      <c r="I20" s="71">
        <v>642209</v>
      </c>
      <c r="J20" s="71">
        <v>4875</v>
      </c>
      <c r="K20" s="71">
        <v>745790</v>
      </c>
      <c r="L20" s="71">
        <v>651712</v>
      </c>
      <c r="M20" s="71">
        <v>153555</v>
      </c>
      <c r="N20" s="71">
        <v>2822807</v>
      </c>
      <c r="O20" s="71">
        <v>647149</v>
      </c>
      <c r="P20" s="71">
        <v>4875</v>
      </c>
      <c r="Q20" s="71">
        <v>790210</v>
      </c>
      <c r="R20" s="71">
        <v>1030960</v>
      </c>
      <c r="S20" s="71">
        <v>175302</v>
      </c>
      <c r="T20" s="71">
        <v>2459130</v>
      </c>
      <c r="U20" s="71">
        <v>693691</v>
      </c>
      <c r="V20" s="71">
        <v>4898</v>
      </c>
      <c r="W20" s="71">
        <v>331644</v>
      </c>
      <c r="X20" s="71">
        <v>1038599</v>
      </c>
      <c r="Y20" s="71">
        <v>149282</v>
      </c>
      <c r="Z20" s="71">
        <v>2481949</v>
      </c>
      <c r="AA20" s="71">
        <v>639221</v>
      </c>
      <c r="AB20" s="71">
        <v>3930</v>
      </c>
      <c r="AC20" s="71">
        <v>780122</v>
      </c>
      <c r="AD20" s="71">
        <v>802997</v>
      </c>
      <c r="AE20" s="71">
        <v>164768</v>
      </c>
      <c r="AF20" s="71">
        <v>2998197</v>
      </c>
      <c r="AG20" s="71">
        <v>811832</v>
      </c>
      <c r="AH20" s="71">
        <v>3930</v>
      </c>
      <c r="AI20" s="71">
        <v>864380</v>
      </c>
      <c r="AJ20" s="71">
        <v>990223</v>
      </c>
      <c r="AK20" s="71">
        <v>233813</v>
      </c>
      <c r="AL20" s="71">
        <v>3080837</v>
      </c>
      <c r="AM20" s="71">
        <v>1139890</v>
      </c>
      <c r="AN20" s="71">
        <v>3525</v>
      </c>
      <c r="AO20" s="71">
        <v>430950</v>
      </c>
      <c r="AP20" s="71">
        <v>1150077</v>
      </c>
      <c r="AQ20" s="71">
        <v>233061</v>
      </c>
      <c r="AR20" s="71">
        <v>2887991</v>
      </c>
      <c r="AS20" s="71">
        <v>1000066</v>
      </c>
      <c r="AT20" s="71">
        <v>4872</v>
      </c>
      <c r="AU20" s="71">
        <v>433058</v>
      </c>
      <c r="AV20" s="71">
        <v>1065702</v>
      </c>
      <c r="AW20" s="71">
        <v>297201</v>
      </c>
      <c r="AX20" s="71">
        <v>3171338</v>
      </c>
      <c r="AY20" s="71">
        <v>1100014</v>
      </c>
      <c r="AZ20" s="71">
        <v>6537</v>
      </c>
      <c r="BA20" s="71">
        <v>436528</v>
      </c>
      <c r="BB20" s="71">
        <v>1185149</v>
      </c>
      <c r="BC20" s="71">
        <v>351847</v>
      </c>
      <c r="BD20" s="71">
        <v>5009761</v>
      </c>
      <c r="BE20" s="71">
        <v>2022970</v>
      </c>
      <c r="BF20" s="71">
        <v>5190</v>
      </c>
      <c r="BG20" s="71">
        <v>935391</v>
      </c>
      <c r="BH20" s="71">
        <v>1421328</v>
      </c>
      <c r="BI20" s="71">
        <v>485447</v>
      </c>
      <c r="BJ20" s="71">
        <v>5261462</v>
      </c>
      <c r="BK20" s="71">
        <v>2002935</v>
      </c>
      <c r="BL20" s="71">
        <v>7800</v>
      </c>
      <c r="BM20" s="71">
        <v>968541</v>
      </c>
      <c r="BN20" s="71">
        <v>1663794</v>
      </c>
      <c r="BO20" s="71">
        <v>485947</v>
      </c>
      <c r="BP20" s="71">
        <v>3948192</v>
      </c>
      <c r="BQ20" s="71">
        <v>1121234</v>
      </c>
      <c r="BR20" s="71">
        <v>7810</v>
      </c>
      <c r="BS20" s="71">
        <v>700004</v>
      </c>
      <c r="BT20" s="71">
        <v>1580396</v>
      </c>
      <c r="BU20" s="71">
        <v>421013</v>
      </c>
      <c r="BV20" s="71">
        <v>4026881</v>
      </c>
      <c r="BW20" s="71">
        <v>1100067</v>
      </c>
      <c r="BX20" s="71">
        <v>7810</v>
      </c>
      <c r="BY20" s="71">
        <v>682349</v>
      </c>
      <c r="BZ20" s="71">
        <v>1638042</v>
      </c>
      <c r="CA20" s="71">
        <v>487554</v>
      </c>
    </row>
  </sheetData>
  <mergeCells count="15">
    <mergeCell ref="AX3:BC3"/>
    <mergeCell ref="BD3:BI3"/>
    <mergeCell ref="BJ3:BO3"/>
    <mergeCell ref="BP3:BU3"/>
    <mergeCell ref="BV3:CA3"/>
    <mergeCell ref="T3:Y3"/>
    <mergeCell ref="Z3:AE3"/>
    <mergeCell ref="AF3:AK3"/>
    <mergeCell ref="AL3:AQ3"/>
    <mergeCell ref="AR3:AW3"/>
    <mergeCell ref="A1:C1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>
      <pane xSplit="1" ySplit="4" topLeftCell="AD5" activePane="bottomRight" state="frozen"/>
      <selection pane="topRight" activeCell="B1" sqref="B1"/>
      <selection pane="bottomLeft" activeCell="A5" sqref="A5"/>
      <selection pane="bottomRight" activeCell="A2" sqref="A2:Y2"/>
    </sheetView>
  </sheetViews>
  <sheetFormatPr defaultColWidth="9.109375" defaultRowHeight="15.6" x14ac:dyDescent="0.3"/>
  <cols>
    <col min="1" max="1" width="35.6640625" style="2" customWidth="1"/>
    <col min="2" max="2" width="18.88671875" style="2" bestFit="1" customWidth="1"/>
    <col min="3" max="3" width="17.44140625" style="2" bestFit="1" customWidth="1"/>
    <col min="4" max="4" width="14.33203125" style="2" bestFit="1" customWidth="1"/>
    <col min="5" max="5" width="18.88671875" style="2" bestFit="1" customWidth="1"/>
    <col min="6" max="6" width="17.44140625" style="2" bestFit="1" customWidth="1"/>
    <col min="7" max="7" width="17.109375" style="2" bestFit="1" customWidth="1"/>
    <col min="8" max="8" width="18.88671875" style="2" bestFit="1" customWidth="1"/>
    <col min="9" max="9" width="17.44140625" style="2" bestFit="1" customWidth="1"/>
    <col min="10" max="10" width="14.33203125" style="2" bestFit="1" customWidth="1"/>
    <col min="11" max="12" width="18.88671875" style="2" bestFit="1" customWidth="1"/>
    <col min="13" max="13" width="17.109375" style="2" bestFit="1" customWidth="1"/>
    <col min="14" max="14" width="18.88671875" style="2" bestFit="1" customWidth="1"/>
    <col min="15" max="15" width="19.44140625" style="8" bestFit="1" customWidth="1"/>
    <col min="16" max="16" width="15.44140625" style="8" bestFit="1" customWidth="1"/>
    <col min="17" max="18" width="21" style="8" bestFit="1" customWidth="1"/>
    <col min="19" max="19" width="19.44140625" style="8" bestFit="1" customWidth="1"/>
    <col min="20" max="20" width="18.88671875" style="2" bestFit="1" customWidth="1"/>
    <col min="21" max="21" width="17.44140625" style="2" bestFit="1" customWidth="1"/>
    <col min="22" max="22" width="14.33203125" style="2" bestFit="1" customWidth="1"/>
    <col min="23" max="24" width="18.88671875" style="2" bestFit="1" customWidth="1"/>
    <col min="25" max="25" width="17.44140625" style="2" bestFit="1" customWidth="1"/>
    <col min="26" max="26" width="18.6640625" style="2" bestFit="1" customWidth="1"/>
    <col min="27" max="27" width="17.33203125" style="2" bestFit="1" customWidth="1"/>
    <col min="28" max="28" width="14.109375" style="2" bestFit="1" customWidth="1"/>
    <col min="29" max="31" width="17.33203125" style="2" bestFit="1" customWidth="1"/>
    <col min="32" max="32" width="18.6640625" style="2" bestFit="1" customWidth="1"/>
    <col min="33" max="33" width="17.33203125" style="2" bestFit="1" customWidth="1"/>
    <col min="34" max="34" width="14.109375" style="2" bestFit="1" customWidth="1"/>
    <col min="35" max="37" width="17.33203125" style="2" bestFit="1" customWidth="1"/>
    <col min="38" max="16384" width="9.109375" style="2"/>
  </cols>
  <sheetData>
    <row r="1" spans="1:37" ht="34.5" customHeight="1" x14ac:dyDescent="0.3">
      <c r="A1" s="26" t="s">
        <v>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27"/>
      <c r="S1" s="46"/>
      <c r="T1" s="46"/>
      <c r="U1" s="46"/>
      <c r="V1" s="46"/>
      <c r="W1" s="46"/>
      <c r="X1" s="46"/>
      <c r="Y1" s="46"/>
    </row>
    <row r="2" spans="1:37" ht="20.25" customHeight="1" x14ac:dyDescent="0.3">
      <c r="A2" s="119" t="s">
        <v>42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37" x14ac:dyDescent="0.3">
      <c r="A3" s="114"/>
      <c r="B3" s="115">
        <v>2017</v>
      </c>
      <c r="C3" s="115"/>
      <c r="D3" s="115"/>
      <c r="E3" s="115"/>
      <c r="F3" s="115"/>
      <c r="G3" s="115"/>
      <c r="H3" s="115">
        <v>2018</v>
      </c>
      <c r="I3" s="115"/>
      <c r="J3" s="115"/>
      <c r="K3" s="115"/>
      <c r="L3" s="115"/>
      <c r="M3" s="115"/>
      <c r="N3" s="115">
        <v>2019</v>
      </c>
      <c r="O3" s="115"/>
      <c r="P3" s="115"/>
      <c r="Q3" s="115"/>
      <c r="R3" s="115"/>
      <c r="S3" s="115"/>
      <c r="T3" s="115">
        <v>2020</v>
      </c>
      <c r="U3" s="115"/>
      <c r="V3" s="115"/>
      <c r="W3" s="115"/>
      <c r="X3" s="115"/>
      <c r="Y3" s="115"/>
      <c r="Z3" s="115">
        <v>2021</v>
      </c>
      <c r="AA3" s="115"/>
      <c r="AB3" s="115"/>
      <c r="AC3" s="115"/>
      <c r="AD3" s="115"/>
      <c r="AE3" s="115"/>
      <c r="AF3" s="115">
        <v>2022</v>
      </c>
      <c r="AG3" s="115"/>
      <c r="AH3" s="115"/>
      <c r="AI3" s="115"/>
      <c r="AJ3" s="115"/>
      <c r="AK3" s="115"/>
    </row>
    <row r="4" spans="1:37" ht="46.8" x14ac:dyDescent="0.3">
      <c r="A4" s="114"/>
      <c r="B4" s="25" t="s">
        <v>15</v>
      </c>
      <c r="C4" s="25" t="s">
        <v>22</v>
      </c>
      <c r="D4" s="25" t="s">
        <v>82</v>
      </c>
      <c r="E4" s="25" t="s">
        <v>17</v>
      </c>
      <c r="F4" s="25" t="s">
        <v>18</v>
      </c>
      <c r="G4" s="25" t="s">
        <v>19</v>
      </c>
      <c r="H4" s="25" t="s">
        <v>15</v>
      </c>
      <c r="I4" s="25" t="s">
        <v>22</v>
      </c>
      <c r="J4" s="50" t="s">
        <v>82</v>
      </c>
      <c r="K4" s="25" t="s">
        <v>17</v>
      </c>
      <c r="L4" s="25" t="s">
        <v>18</v>
      </c>
      <c r="M4" s="25" t="s">
        <v>19</v>
      </c>
      <c r="N4" s="25" t="s">
        <v>15</v>
      </c>
      <c r="O4" s="43" t="s">
        <v>22</v>
      </c>
      <c r="P4" s="50" t="s">
        <v>82</v>
      </c>
      <c r="Q4" s="43" t="s">
        <v>17</v>
      </c>
      <c r="R4" s="43" t="s">
        <v>18</v>
      </c>
      <c r="S4" s="43" t="s">
        <v>19</v>
      </c>
      <c r="T4" s="25" t="s">
        <v>15</v>
      </c>
      <c r="U4" s="25" t="s">
        <v>22</v>
      </c>
      <c r="V4" s="50" t="s">
        <v>82</v>
      </c>
      <c r="W4" s="25" t="s">
        <v>17</v>
      </c>
      <c r="X4" s="25" t="s">
        <v>18</v>
      </c>
      <c r="Y4" s="25" t="s">
        <v>19</v>
      </c>
      <c r="Z4" s="54" t="s">
        <v>15</v>
      </c>
      <c r="AA4" s="54" t="s">
        <v>22</v>
      </c>
      <c r="AB4" s="54" t="s">
        <v>82</v>
      </c>
      <c r="AC4" s="54" t="s">
        <v>17</v>
      </c>
      <c r="AD4" s="54" t="s">
        <v>18</v>
      </c>
      <c r="AE4" s="54" t="s">
        <v>19</v>
      </c>
      <c r="AF4" s="104" t="s">
        <v>15</v>
      </c>
      <c r="AG4" s="104" t="s">
        <v>22</v>
      </c>
      <c r="AH4" s="104" t="s">
        <v>82</v>
      </c>
      <c r="AI4" s="104" t="s">
        <v>17</v>
      </c>
      <c r="AJ4" s="104" t="s">
        <v>18</v>
      </c>
      <c r="AK4" s="104" t="s">
        <v>19</v>
      </c>
    </row>
    <row r="5" spans="1:37" s="1" customFormat="1" ht="31.2" x14ac:dyDescent="0.3">
      <c r="A5" s="39" t="s">
        <v>21</v>
      </c>
      <c r="B5" s="77">
        <v>1697632377</v>
      </c>
      <c r="C5" s="77">
        <v>269879212</v>
      </c>
      <c r="D5" s="77">
        <v>2166665</v>
      </c>
      <c r="E5" s="77">
        <v>739095268</v>
      </c>
      <c r="F5" s="77">
        <v>606012074</v>
      </c>
      <c r="G5" s="77">
        <v>62568823</v>
      </c>
      <c r="H5" s="78">
        <v>1846388381</v>
      </c>
      <c r="I5" s="78">
        <v>285158957</v>
      </c>
      <c r="J5" s="79">
        <v>2348438</v>
      </c>
      <c r="K5" s="79">
        <v>786771270</v>
      </c>
      <c r="L5" s="87">
        <v>692241107</v>
      </c>
      <c r="M5" s="79">
        <v>68874259</v>
      </c>
      <c r="N5" s="78">
        <v>1984025895</v>
      </c>
      <c r="O5" s="78">
        <v>296103304</v>
      </c>
      <c r="P5" s="78">
        <v>2540397</v>
      </c>
      <c r="Q5" s="78">
        <v>834950511</v>
      </c>
      <c r="R5" s="97">
        <v>736627066</v>
      </c>
      <c r="S5" s="78">
        <v>101292018</v>
      </c>
      <c r="T5" s="80">
        <v>2124719791</v>
      </c>
      <c r="U5" s="80">
        <v>305630839</v>
      </c>
      <c r="V5" s="80">
        <v>2378678</v>
      </c>
      <c r="W5" s="80">
        <v>891906915</v>
      </c>
      <c r="X5" s="80">
        <v>794199278</v>
      </c>
      <c r="Y5" s="80">
        <v>114851203</v>
      </c>
      <c r="Z5" s="81">
        <v>2333722191</v>
      </c>
      <c r="AA5" s="81">
        <v>317764461</v>
      </c>
      <c r="AB5" s="81">
        <v>2281137</v>
      </c>
      <c r="AC5" s="81">
        <v>1011969603</v>
      </c>
      <c r="AD5" s="81">
        <v>876226969</v>
      </c>
      <c r="AE5" s="90">
        <v>107639586</v>
      </c>
      <c r="AF5" s="105">
        <v>2478542049</v>
      </c>
      <c r="AG5" s="105">
        <v>341128616</v>
      </c>
      <c r="AH5" s="105">
        <v>2482875</v>
      </c>
      <c r="AI5" s="105">
        <v>1066232702</v>
      </c>
      <c r="AJ5" s="105">
        <v>906150451</v>
      </c>
      <c r="AK5" s="105">
        <v>133402892</v>
      </c>
    </row>
    <row r="6" spans="1:37" customFormat="1" ht="62.4" x14ac:dyDescent="0.3">
      <c r="A6" s="49" t="s">
        <v>63</v>
      </c>
      <c r="B6" s="77">
        <v>69454316</v>
      </c>
      <c r="C6" s="77">
        <v>26287591</v>
      </c>
      <c r="D6" s="77">
        <v>223039</v>
      </c>
      <c r="E6" s="77">
        <v>7359760</v>
      </c>
      <c r="F6" s="77">
        <v>27845972</v>
      </c>
      <c r="G6" s="77">
        <v>3344405</v>
      </c>
      <c r="H6" s="78">
        <v>62037589</v>
      </c>
      <c r="I6" s="78">
        <v>19638465</v>
      </c>
      <c r="J6" s="79">
        <v>223715</v>
      </c>
      <c r="K6" s="79">
        <v>6502517</v>
      </c>
      <c r="L6" s="87">
        <v>27992366</v>
      </c>
      <c r="M6" s="79">
        <v>3150389</v>
      </c>
      <c r="N6" s="78">
        <v>62765294</v>
      </c>
      <c r="O6" s="78">
        <v>19461556</v>
      </c>
      <c r="P6" s="78">
        <v>195601</v>
      </c>
      <c r="Q6" s="78">
        <v>6727626</v>
      </c>
      <c r="R6" s="97">
        <v>28431710</v>
      </c>
      <c r="S6" s="78">
        <v>3156256</v>
      </c>
      <c r="T6" s="80">
        <v>71137058</v>
      </c>
      <c r="U6" s="80">
        <v>21458413</v>
      </c>
      <c r="V6" s="80">
        <v>215171</v>
      </c>
      <c r="W6" s="80">
        <v>7599327</v>
      </c>
      <c r="X6" s="80">
        <v>32618370</v>
      </c>
      <c r="Y6" s="80">
        <v>3873362</v>
      </c>
      <c r="Z6" s="81">
        <v>72214631</v>
      </c>
      <c r="AA6" s="81">
        <v>20840506</v>
      </c>
      <c r="AB6" s="81">
        <v>166547</v>
      </c>
      <c r="AC6" s="81">
        <v>8031164</v>
      </c>
      <c r="AD6" s="81">
        <v>33774729</v>
      </c>
      <c r="AE6" s="81">
        <v>4118456</v>
      </c>
      <c r="AF6" s="105">
        <v>84602561</v>
      </c>
      <c r="AG6" s="105">
        <v>24972236</v>
      </c>
      <c r="AH6" s="105">
        <v>156168</v>
      </c>
      <c r="AI6" s="105">
        <v>9681570</v>
      </c>
      <c r="AJ6" s="105">
        <v>38023297</v>
      </c>
      <c r="AK6" s="105">
        <v>5739074</v>
      </c>
    </row>
    <row r="7" spans="1:37" customFormat="1" ht="31.2" x14ac:dyDescent="0.3">
      <c r="A7" s="49" t="s">
        <v>64</v>
      </c>
      <c r="B7" s="77">
        <v>76167634</v>
      </c>
      <c r="C7" s="77">
        <v>7820115</v>
      </c>
      <c r="D7" s="77">
        <v>233586</v>
      </c>
      <c r="E7" s="77">
        <v>25959179</v>
      </c>
      <c r="F7" s="77">
        <v>35999168</v>
      </c>
      <c r="G7" s="77">
        <v>5828777</v>
      </c>
      <c r="H7" s="78">
        <v>89612694</v>
      </c>
      <c r="I7" s="78">
        <v>8661801</v>
      </c>
      <c r="J7" s="79">
        <v>231325</v>
      </c>
      <c r="K7" s="79">
        <v>29129015</v>
      </c>
      <c r="L7" s="87">
        <v>43868124</v>
      </c>
      <c r="M7" s="79">
        <v>7551956</v>
      </c>
      <c r="N7" s="78">
        <v>100659857</v>
      </c>
      <c r="O7" s="78">
        <v>9194148</v>
      </c>
      <c r="P7" s="78">
        <v>234585</v>
      </c>
      <c r="Q7" s="78">
        <v>32506034</v>
      </c>
      <c r="R7" s="97">
        <v>49357948</v>
      </c>
      <c r="S7" s="78">
        <v>9135917</v>
      </c>
      <c r="T7" s="80">
        <v>106637467</v>
      </c>
      <c r="U7" s="80">
        <v>9469014</v>
      </c>
      <c r="V7" s="80">
        <v>247951</v>
      </c>
      <c r="W7" s="80">
        <v>34037940</v>
      </c>
      <c r="X7" s="80">
        <v>54263765</v>
      </c>
      <c r="Y7" s="80">
        <v>8378019</v>
      </c>
      <c r="Z7" s="81">
        <v>460784154</v>
      </c>
      <c r="AA7" s="81">
        <v>29716286</v>
      </c>
      <c r="AB7" s="81">
        <v>251820</v>
      </c>
      <c r="AC7" s="81">
        <v>265109308</v>
      </c>
      <c r="AD7" s="81">
        <v>152951116</v>
      </c>
      <c r="AE7" s="81">
        <v>10634957</v>
      </c>
      <c r="AF7" s="105">
        <v>496650848</v>
      </c>
      <c r="AG7" s="105">
        <v>29853740</v>
      </c>
      <c r="AH7" s="105" t="s">
        <v>95</v>
      </c>
      <c r="AI7" s="105">
        <v>291217298</v>
      </c>
      <c r="AJ7" s="105">
        <v>151074743</v>
      </c>
      <c r="AK7" s="105">
        <v>12359371</v>
      </c>
    </row>
    <row r="8" spans="1:37" customFormat="1" ht="31.2" x14ac:dyDescent="0.3">
      <c r="A8" s="49" t="s">
        <v>65</v>
      </c>
      <c r="B8" s="77">
        <v>625879941</v>
      </c>
      <c r="C8" s="77">
        <v>95768067</v>
      </c>
      <c r="D8" s="77">
        <v>314958</v>
      </c>
      <c r="E8" s="77">
        <v>235826063</v>
      </c>
      <c r="F8" s="77">
        <v>275748804</v>
      </c>
      <c r="G8" s="77">
        <v>11167751</v>
      </c>
      <c r="H8" s="78">
        <v>693573793</v>
      </c>
      <c r="I8" s="78">
        <v>105287196</v>
      </c>
      <c r="J8" s="79">
        <v>384941</v>
      </c>
      <c r="K8" s="79">
        <v>260691710</v>
      </c>
      <c r="L8" s="87">
        <v>311008374</v>
      </c>
      <c r="M8" s="79">
        <v>11552585</v>
      </c>
      <c r="N8" s="78">
        <v>748168095</v>
      </c>
      <c r="O8" s="78">
        <v>113174407</v>
      </c>
      <c r="P8" s="78">
        <v>328685</v>
      </c>
      <c r="Q8" s="78">
        <v>280344486</v>
      </c>
      <c r="R8" s="97">
        <v>336140493</v>
      </c>
      <c r="S8" s="78">
        <v>12183743</v>
      </c>
      <c r="T8" s="80">
        <v>806562730</v>
      </c>
      <c r="U8" s="80">
        <v>118799375</v>
      </c>
      <c r="V8" s="80">
        <v>319386</v>
      </c>
      <c r="W8" s="80">
        <v>307759270</v>
      </c>
      <c r="X8" s="80">
        <v>359613397</v>
      </c>
      <c r="Y8" s="80">
        <v>11763866</v>
      </c>
      <c r="Z8" s="81">
        <v>554608999</v>
      </c>
      <c r="AA8" s="81">
        <v>104490910</v>
      </c>
      <c r="AB8" s="81">
        <v>289093</v>
      </c>
      <c r="AC8" s="81">
        <v>123793126</v>
      </c>
      <c r="AD8" s="81">
        <v>305104039</v>
      </c>
      <c r="AE8" s="81">
        <v>12934757</v>
      </c>
      <c r="AF8" s="105">
        <v>598862067</v>
      </c>
      <c r="AG8" s="105">
        <v>112810828</v>
      </c>
      <c r="AH8" s="105">
        <v>269462</v>
      </c>
      <c r="AI8" s="105">
        <v>131061595</v>
      </c>
      <c r="AJ8" s="105">
        <v>329280500</v>
      </c>
      <c r="AK8" s="105">
        <v>17020057</v>
      </c>
    </row>
    <row r="9" spans="1:37" customFormat="1" ht="78" x14ac:dyDescent="0.3">
      <c r="A9" s="49" t="s">
        <v>66</v>
      </c>
      <c r="B9" s="77">
        <v>126166493</v>
      </c>
      <c r="C9" s="77">
        <v>13596728</v>
      </c>
      <c r="D9" s="77">
        <v>72226</v>
      </c>
      <c r="E9" s="77">
        <v>55026297</v>
      </c>
      <c r="F9" s="77">
        <v>53787500</v>
      </c>
      <c r="G9" s="77">
        <v>2993640</v>
      </c>
      <c r="H9" s="78">
        <v>152904095</v>
      </c>
      <c r="I9" s="78">
        <v>16827815</v>
      </c>
      <c r="J9" s="79">
        <v>68470</v>
      </c>
      <c r="K9" s="79">
        <v>63558736</v>
      </c>
      <c r="L9" s="87">
        <v>68645815</v>
      </c>
      <c r="M9" s="79">
        <v>3175792</v>
      </c>
      <c r="N9" s="78">
        <v>162450794</v>
      </c>
      <c r="O9" s="78">
        <v>17540998</v>
      </c>
      <c r="P9" s="78">
        <v>5490</v>
      </c>
      <c r="Q9" s="78">
        <v>70654130</v>
      </c>
      <c r="R9" s="97">
        <v>69907001</v>
      </c>
      <c r="S9" s="78">
        <v>3621818</v>
      </c>
      <c r="T9" s="98">
        <v>178442521</v>
      </c>
      <c r="U9" s="98">
        <v>17328578</v>
      </c>
      <c r="V9" s="98">
        <v>18674</v>
      </c>
      <c r="W9" s="98">
        <v>74646638</v>
      </c>
      <c r="X9" s="98">
        <v>82052112</v>
      </c>
      <c r="Y9" s="98">
        <v>3607215</v>
      </c>
      <c r="Z9" s="81">
        <v>190248393</v>
      </c>
      <c r="AA9" s="81">
        <v>18046462</v>
      </c>
      <c r="AB9" s="81">
        <v>8973</v>
      </c>
      <c r="AC9" s="81">
        <v>80087876</v>
      </c>
      <c r="AD9" s="81">
        <v>87426163</v>
      </c>
      <c r="AE9" s="81">
        <v>3807993</v>
      </c>
      <c r="AF9" s="105">
        <v>223643217</v>
      </c>
      <c r="AG9" s="105">
        <v>19432823</v>
      </c>
      <c r="AH9" s="105" t="s">
        <v>95</v>
      </c>
      <c r="AI9" s="105">
        <v>98693070</v>
      </c>
      <c r="AJ9" s="105">
        <v>99817883</v>
      </c>
      <c r="AK9" s="105">
        <v>4767138</v>
      </c>
    </row>
    <row r="10" spans="1:37" customFormat="1" ht="93.6" x14ac:dyDescent="0.3">
      <c r="A10" s="49" t="s">
        <v>67</v>
      </c>
      <c r="B10" s="77">
        <v>25780062</v>
      </c>
      <c r="C10" s="77">
        <v>2329846</v>
      </c>
      <c r="D10" s="77" t="s">
        <v>87</v>
      </c>
      <c r="E10" s="77">
        <v>19585953</v>
      </c>
      <c r="F10" s="77">
        <v>3191671</v>
      </c>
      <c r="G10" s="77">
        <v>627919</v>
      </c>
      <c r="H10" s="78">
        <v>30950131</v>
      </c>
      <c r="I10" s="78">
        <v>2910029</v>
      </c>
      <c r="J10" s="97" t="s">
        <v>87</v>
      </c>
      <c r="K10" s="79">
        <v>20915194</v>
      </c>
      <c r="L10" s="87">
        <v>6114384</v>
      </c>
      <c r="M10" s="79">
        <v>1006405</v>
      </c>
      <c r="N10" s="78">
        <v>31896881</v>
      </c>
      <c r="O10" s="78">
        <v>2806704</v>
      </c>
      <c r="P10" s="97" t="s">
        <v>87</v>
      </c>
      <c r="Q10" s="78">
        <v>21663324</v>
      </c>
      <c r="R10" s="97">
        <v>6296395</v>
      </c>
      <c r="S10" s="78">
        <v>1130083</v>
      </c>
      <c r="T10" s="98">
        <v>32146486</v>
      </c>
      <c r="U10" s="98">
        <v>2797617</v>
      </c>
      <c r="V10" s="98" t="s">
        <v>87</v>
      </c>
      <c r="W10" s="98">
        <v>21645947</v>
      </c>
      <c r="X10" s="98">
        <v>6610685</v>
      </c>
      <c r="Y10" s="98">
        <v>1092194</v>
      </c>
      <c r="Z10" s="81">
        <v>33411979</v>
      </c>
      <c r="AA10" s="81">
        <v>2773500</v>
      </c>
      <c r="AB10" s="81" t="s">
        <v>87</v>
      </c>
      <c r="AC10" s="81">
        <v>22271246</v>
      </c>
      <c r="AD10" s="81">
        <v>6939151</v>
      </c>
      <c r="AE10" s="81">
        <v>1428039</v>
      </c>
      <c r="AF10" s="105">
        <v>34499478</v>
      </c>
      <c r="AG10" s="105">
        <v>2958838</v>
      </c>
      <c r="AH10" s="105" t="s">
        <v>87</v>
      </c>
      <c r="AI10" s="105">
        <v>23187509</v>
      </c>
      <c r="AJ10" s="105">
        <v>6870376</v>
      </c>
      <c r="AK10" s="105">
        <v>1482755</v>
      </c>
    </row>
    <row r="11" spans="1:37" customFormat="1" x14ac:dyDescent="0.3">
      <c r="A11" s="49" t="s">
        <v>68</v>
      </c>
      <c r="B11" s="77">
        <v>20594842</v>
      </c>
      <c r="C11" s="77">
        <v>2961639</v>
      </c>
      <c r="D11" s="77">
        <v>68590</v>
      </c>
      <c r="E11" s="77">
        <v>2680508</v>
      </c>
      <c r="F11" s="77">
        <v>9828781</v>
      </c>
      <c r="G11" s="77">
        <v>4893704</v>
      </c>
      <c r="H11" s="78">
        <v>22980439</v>
      </c>
      <c r="I11" s="78">
        <v>3406747</v>
      </c>
      <c r="J11" s="79">
        <v>73962</v>
      </c>
      <c r="K11" s="79">
        <v>2617950</v>
      </c>
      <c r="L11" s="87">
        <v>10873130</v>
      </c>
      <c r="M11" s="79">
        <v>6054507</v>
      </c>
      <c r="N11" s="78">
        <v>24710867</v>
      </c>
      <c r="O11" s="78">
        <v>3224248</v>
      </c>
      <c r="P11" s="78">
        <v>73883</v>
      </c>
      <c r="Q11" s="78">
        <v>2314720</v>
      </c>
      <c r="R11" s="97">
        <v>12104223</v>
      </c>
      <c r="S11" s="78">
        <v>7064399</v>
      </c>
      <c r="T11" s="98">
        <v>27888244</v>
      </c>
      <c r="U11" s="98">
        <v>3692257</v>
      </c>
      <c r="V11" s="98">
        <v>241944</v>
      </c>
      <c r="W11" s="98">
        <v>2735171</v>
      </c>
      <c r="X11" s="98">
        <v>14159664</v>
      </c>
      <c r="Y11" s="98">
        <v>7295348</v>
      </c>
      <c r="Z11" s="81">
        <v>34300712</v>
      </c>
      <c r="AA11" s="81">
        <v>6059823</v>
      </c>
      <c r="AB11" s="81">
        <v>241901</v>
      </c>
      <c r="AC11" s="81">
        <v>3264703</v>
      </c>
      <c r="AD11" s="81">
        <v>14840362</v>
      </c>
      <c r="AE11" s="81">
        <v>10123023</v>
      </c>
      <c r="AF11" s="105">
        <v>36137544</v>
      </c>
      <c r="AG11" s="105">
        <v>6153595</v>
      </c>
      <c r="AH11" s="105">
        <v>221605</v>
      </c>
      <c r="AI11" s="105">
        <v>2204630</v>
      </c>
      <c r="AJ11" s="105">
        <v>16121446</v>
      </c>
      <c r="AK11" s="105">
        <v>11646922</v>
      </c>
    </row>
    <row r="12" spans="1:37" customFormat="1" ht="62.4" x14ac:dyDescent="0.3">
      <c r="A12" s="49" t="s">
        <v>69</v>
      </c>
      <c r="B12" s="77">
        <v>294389726</v>
      </c>
      <c r="C12" s="77">
        <v>30966390</v>
      </c>
      <c r="D12" s="77">
        <v>4217</v>
      </c>
      <c r="E12" s="77">
        <v>192473770</v>
      </c>
      <c r="F12" s="77">
        <v>67443019</v>
      </c>
      <c r="G12" s="77">
        <v>1853080</v>
      </c>
      <c r="H12" s="78">
        <v>298128694</v>
      </c>
      <c r="I12" s="78">
        <v>31428169</v>
      </c>
      <c r="J12" s="87" t="s">
        <v>87</v>
      </c>
      <c r="K12" s="79">
        <v>192704742</v>
      </c>
      <c r="L12" s="87">
        <v>71694155</v>
      </c>
      <c r="M12" s="79">
        <v>2109421</v>
      </c>
      <c r="N12" s="78">
        <v>305533702</v>
      </c>
      <c r="O12" s="78">
        <v>32950912</v>
      </c>
      <c r="P12" s="97" t="s">
        <v>87</v>
      </c>
      <c r="Q12" s="78">
        <v>193777464</v>
      </c>
      <c r="R12" s="97">
        <v>76190905</v>
      </c>
      <c r="S12" s="78">
        <v>2440174</v>
      </c>
      <c r="T12" s="98">
        <v>317790457</v>
      </c>
      <c r="U12" s="98">
        <v>37534595</v>
      </c>
      <c r="V12" s="98">
        <v>9446</v>
      </c>
      <c r="W12" s="98">
        <v>196559385</v>
      </c>
      <c r="X12" s="98">
        <v>80713491</v>
      </c>
      <c r="Y12" s="98">
        <v>2782187</v>
      </c>
      <c r="Z12" s="81">
        <v>382086875</v>
      </c>
      <c r="AA12" s="81">
        <v>38912705</v>
      </c>
      <c r="AB12" s="81">
        <v>8776</v>
      </c>
      <c r="AC12" s="81">
        <v>243723360</v>
      </c>
      <c r="AD12" s="81">
        <v>95446428</v>
      </c>
      <c r="AE12" s="81">
        <v>3792375</v>
      </c>
      <c r="AF12" s="105">
        <v>386857917</v>
      </c>
      <c r="AG12" s="105">
        <v>44279362</v>
      </c>
      <c r="AH12" s="105">
        <v>8859</v>
      </c>
      <c r="AI12" s="105">
        <v>244777815</v>
      </c>
      <c r="AJ12" s="105">
        <v>92901298</v>
      </c>
      <c r="AK12" s="105">
        <v>4686085</v>
      </c>
    </row>
    <row r="13" spans="1:37" customFormat="1" ht="31.2" x14ac:dyDescent="0.3">
      <c r="A13" s="49" t="s">
        <v>70</v>
      </c>
      <c r="B13" s="77">
        <v>262741018</v>
      </c>
      <c r="C13" s="77">
        <v>26399226</v>
      </c>
      <c r="D13" s="77">
        <v>961278</v>
      </c>
      <c r="E13" s="77">
        <v>162918540</v>
      </c>
      <c r="F13" s="77">
        <v>48919741</v>
      </c>
      <c r="G13" s="77">
        <v>23347507</v>
      </c>
      <c r="H13" s="78">
        <v>280653955</v>
      </c>
      <c r="I13" s="78">
        <v>27724998</v>
      </c>
      <c r="J13" s="79">
        <v>943102</v>
      </c>
      <c r="K13" s="79">
        <v>172647872</v>
      </c>
      <c r="L13" s="87">
        <v>55669966</v>
      </c>
      <c r="M13" s="79">
        <v>24382726</v>
      </c>
      <c r="N13" s="78">
        <v>328745962</v>
      </c>
      <c r="O13" s="78">
        <v>30290172</v>
      </c>
      <c r="P13" s="78">
        <v>1319194</v>
      </c>
      <c r="Q13" s="78">
        <v>188405822</v>
      </c>
      <c r="R13" s="97">
        <v>62108822</v>
      </c>
      <c r="S13" s="78">
        <v>47699036</v>
      </c>
      <c r="T13" s="98">
        <v>362916114</v>
      </c>
      <c r="U13" s="98">
        <v>32821491</v>
      </c>
      <c r="V13" s="98">
        <v>993869</v>
      </c>
      <c r="W13" s="98">
        <v>203664491</v>
      </c>
      <c r="X13" s="98">
        <v>64556199</v>
      </c>
      <c r="Y13" s="98">
        <v>61579330</v>
      </c>
      <c r="Z13" s="81">
        <v>362057442</v>
      </c>
      <c r="AA13" s="81">
        <v>35294136</v>
      </c>
      <c r="AB13" s="81">
        <v>1013787</v>
      </c>
      <c r="AC13" s="81">
        <v>217277315</v>
      </c>
      <c r="AD13" s="81">
        <v>73292634</v>
      </c>
      <c r="AE13" s="81">
        <v>35879400</v>
      </c>
      <c r="AF13" s="105">
        <v>369263191</v>
      </c>
      <c r="AG13" s="105">
        <v>35776060</v>
      </c>
      <c r="AH13" s="105">
        <v>1007084</v>
      </c>
      <c r="AI13" s="105">
        <v>219280336</v>
      </c>
      <c r="AJ13" s="105">
        <v>72905533</v>
      </c>
      <c r="AK13" s="105">
        <v>40859035</v>
      </c>
    </row>
    <row r="14" spans="1:37" customFormat="1" ht="46.8" x14ac:dyDescent="0.3">
      <c r="A14" s="49" t="s">
        <v>71</v>
      </c>
      <c r="B14" s="77">
        <v>10008463</v>
      </c>
      <c r="C14" s="77">
        <v>7835581</v>
      </c>
      <c r="D14" s="77">
        <v>15</v>
      </c>
      <c r="E14" s="77">
        <v>296455</v>
      </c>
      <c r="F14" s="77">
        <v>1440140</v>
      </c>
      <c r="G14" s="77">
        <v>94536</v>
      </c>
      <c r="H14" s="78">
        <v>10821948</v>
      </c>
      <c r="I14" s="78">
        <v>8338527</v>
      </c>
      <c r="J14" s="87" t="s">
        <v>87</v>
      </c>
      <c r="K14" s="79">
        <v>449279</v>
      </c>
      <c r="L14" s="87">
        <v>1920082</v>
      </c>
      <c r="M14" s="79">
        <v>104510</v>
      </c>
      <c r="N14" s="78">
        <v>10491212</v>
      </c>
      <c r="O14" s="78">
        <v>7953823</v>
      </c>
      <c r="P14" s="97" t="s">
        <v>87</v>
      </c>
      <c r="Q14" s="78">
        <v>416260</v>
      </c>
      <c r="R14" s="97">
        <v>2002598</v>
      </c>
      <c r="S14" s="78">
        <v>103394</v>
      </c>
      <c r="T14" s="98">
        <v>8556308</v>
      </c>
      <c r="U14" s="98">
        <v>6220680</v>
      </c>
      <c r="V14" s="98">
        <v>3575</v>
      </c>
      <c r="W14" s="98">
        <v>492139</v>
      </c>
      <c r="X14" s="98">
        <v>1732548</v>
      </c>
      <c r="Y14" s="98">
        <v>94251</v>
      </c>
      <c r="Z14" s="81">
        <v>8794518</v>
      </c>
      <c r="AA14" s="81">
        <v>6269506</v>
      </c>
      <c r="AB14" s="81">
        <v>3575</v>
      </c>
      <c r="AC14" s="81">
        <v>458517</v>
      </c>
      <c r="AD14" s="81">
        <v>1946212</v>
      </c>
      <c r="AE14" s="81">
        <v>100379</v>
      </c>
      <c r="AF14" s="105">
        <v>9893993</v>
      </c>
      <c r="AG14" s="105">
        <v>6417382</v>
      </c>
      <c r="AH14" s="105" t="s">
        <v>95</v>
      </c>
      <c r="AI14" s="105">
        <v>467327</v>
      </c>
      <c r="AJ14" s="105">
        <v>2874772</v>
      </c>
      <c r="AK14" s="105">
        <v>116131</v>
      </c>
    </row>
    <row r="15" spans="1:37" customFormat="1" ht="31.2" x14ac:dyDescent="0.3">
      <c r="A15" s="49" t="s">
        <v>72</v>
      </c>
      <c r="B15" s="77">
        <v>58726097</v>
      </c>
      <c r="C15" s="77">
        <v>2631115</v>
      </c>
      <c r="D15" s="77">
        <v>7953</v>
      </c>
      <c r="E15" s="77">
        <v>18623733</v>
      </c>
      <c r="F15" s="77">
        <v>35456312</v>
      </c>
      <c r="G15" s="77">
        <v>594889</v>
      </c>
      <c r="H15" s="78">
        <v>64794984</v>
      </c>
      <c r="I15" s="78">
        <v>3121753</v>
      </c>
      <c r="J15" s="87" t="s">
        <v>87</v>
      </c>
      <c r="K15" s="79">
        <v>21443056</v>
      </c>
      <c r="L15" s="87">
        <v>38254326</v>
      </c>
      <c r="M15" s="79">
        <v>573335</v>
      </c>
      <c r="N15" s="78">
        <v>64813754</v>
      </c>
      <c r="O15" s="78">
        <v>3324363</v>
      </c>
      <c r="P15" s="97" t="s">
        <v>87</v>
      </c>
      <c r="Q15" s="78">
        <v>21312924</v>
      </c>
      <c r="R15" s="97">
        <v>37747951</v>
      </c>
      <c r="S15" s="78">
        <v>606062</v>
      </c>
      <c r="T15" s="98">
        <v>72483858</v>
      </c>
      <c r="U15" s="98">
        <v>3326351</v>
      </c>
      <c r="V15" s="98">
        <v>4839</v>
      </c>
      <c r="W15" s="98">
        <v>23092101</v>
      </c>
      <c r="X15" s="98">
        <v>43571981</v>
      </c>
      <c r="Y15" s="98">
        <v>664466</v>
      </c>
      <c r="Z15" s="81">
        <v>76092717</v>
      </c>
      <c r="AA15" s="81">
        <v>3361552</v>
      </c>
      <c r="AB15" s="81">
        <v>1856</v>
      </c>
      <c r="AC15" s="81">
        <v>22405711</v>
      </c>
      <c r="AD15" s="81">
        <v>47943177</v>
      </c>
      <c r="AE15" s="81">
        <v>765103</v>
      </c>
      <c r="AF15" s="105">
        <v>67537945</v>
      </c>
      <c r="AG15" s="105">
        <v>4900680</v>
      </c>
      <c r="AH15" s="105" t="s">
        <v>95</v>
      </c>
      <c r="AI15" s="105">
        <v>20101557</v>
      </c>
      <c r="AJ15" s="105">
        <v>40072950</v>
      </c>
      <c r="AK15" s="105">
        <v>794103</v>
      </c>
    </row>
    <row r="16" spans="1:37" customFormat="1" ht="31.2" x14ac:dyDescent="0.3">
      <c r="A16" s="49" t="s">
        <v>73</v>
      </c>
      <c r="B16" s="77">
        <v>50997530</v>
      </c>
      <c r="C16" s="77">
        <v>16080864</v>
      </c>
      <c r="D16" s="77">
        <v>64542</v>
      </c>
      <c r="E16" s="77">
        <v>9163996</v>
      </c>
      <c r="F16" s="77">
        <v>22365509</v>
      </c>
      <c r="G16" s="77">
        <v>2651270</v>
      </c>
      <c r="H16" s="78">
        <v>49579397</v>
      </c>
      <c r="I16" s="78">
        <v>15454620</v>
      </c>
      <c r="J16" s="79">
        <v>206368</v>
      </c>
      <c r="K16" s="79">
        <v>6734580</v>
      </c>
      <c r="L16" s="87">
        <v>23512046</v>
      </c>
      <c r="M16" s="79">
        <v>3827847</v>
      </c>
      <c r="N16" s="78">
        <v>50216352</v>
      </c>
      <c r="O16" s="78">
        <v>14592696</v>
      </c>
      <c r="P16" s="78">
        <v>158017</v>
      </c>
      <c r="Q16" s="78">
        <v>6737575</v>
      </c>
      <c r="R16" s="97">
        <v>24123776</v>
      </c>
      <c r="S16" s="78">
        <v>4666802</v>
      </c>
      <c r="T16" s="98">
        <v>50082087</v>
      </c>
      <c r="U16" s="98">
        <v>14339682</v>
      </c>
      <c r="V16" s="98">
        <v>125104</v>
      </c>
      <c r="W16" s="98">
        <v>7076973</v>
      </c>
      <c r="X16" s="98">
        <v>23526153</v>
      </c>
      <c r="Y16" s="98">
        <v>5055438</v>
      </c>
      <c r="Z16" s="81">
        <v>48905904</v>
      </c>
      <c r="AA16" s="81">
        <v>13910034</v>
      </c>
      <c r="AB16" s="81">
        <v>14004</v>
      </c>
      <c r="AC16" s="81">
        <v>7201022</v>
      </c>
      <c r="AD16" s="81">
        <v>22883490</v>
      </c>
      <c r="AE16" s="81">
        <v>4818886</v>
      </c>
      <c r="AF16" s="105">
        <v>48259906</v>
      </c>
      <c r="AG16" s="105">
        <v>14769937</v>
      </c>
      <c r="AH16" s="105" t="s">
        <v>95</v>
      </c>
      <c r="AI16" s="105">
        <v>7265535</v>
      </c>
      <c r="AJ16" s="105">
        <v>21384363</v>
      </c>
      <c r="AK16" s="105">
        <v>4728130</v>
      </c>
    </row>
    <row r="17" spans="1:37" customFormat="1" ht="46.8" x14ac:dyDescent="0.3">
      <c r="A17" s="49" t="s">
        <v>74</v>
      </c>
      <c r="B17" s="77">
        <v>34978694</v>
      </c>
      <c r="C17" s="77">
        <v>24606055</v>
      </c>
      <c r="D17" s="77">
        <v>49429</v>
      </c>
      <c r="E17" s="77">
        <v>3685407</v>
      </c>
      <c r="F17" s="77">
        <v>6023695</v>
      </c>
      <c r="G17" s="77">
        <v>516306</v>
      </c>
      <c r="H17" s="78">
        <v>38247060</v>
      </c>
      <c r="I17" s="78">
        <v>27497528</v>
      </c>
      <c r="J17" s="79">
        <v>38225</v>
      </c>
      <c r="K17" s="79">
        <v>3838283</v>
      </c>
      <c r="L17" s="87">
        <v>6388146</v>
      </c>
      <c r="M17" s="79">
        <v>516889</v>
      </c>
      <c r="N17" s="78">
        <v>40077981</v>
      </c>
      <c r="O17" s="78">
        <v>28799317</v>
      </c>
      <c r="P17" s="78">
        <v>48672</v>
      </c>
      <c r="Q17" s="78">
        <v>4067032</v>
      </c>
      <c r="R17" s="97">
        <v>6772302</v>
      </c>
      <c r="S17" s="78">
        <v>432813</v>
      </c>
      <c r="T17" s="98">
        <v>38688369</v>
      </c>
      <c r="U17" s="98">
        <v>25666353</v>
      </c>
      <c r="V17" s="98">
        <v>45196</v>
      </c>
      <c r="W17" s="98">
        <v>4959423</v>
      </c>
      <c r="X17" s="98">
        <v>7701106</v>
      </c>
      <c r="Y17" s="98">
        <v>355301</v>
      </c>
      <c r="Z17" s="81">
        <v>40782510</v>
      </c>
      <c r="AA17" s="81">
        <v>24199260</v>
      </c>
      <c r="AB17" s="81">
        <v>41164</v>
      </c>
      <c r="AC17" s="81">
        <v>7862968</v>
      </c>
      <c r="AD17" s="81">
        <v>8029579</v>
      </c>
      <c r="AE17" s="81">
        <v>683357</v>
      </c>
      <c r="AF17" s="105">
        <v>41141486</v>
      </c>
      <c r="AG17" s="105">
        <v>22524519</v>
      </c>
      <c r="AH17" s="105">
        <v>70542</v>
      </c>
      <c r="AI17" s="105">
        <v>7982361</v>
      </c>
      <c r="AJ17" s="105">
        <v>9983279</v>
      </c>
      <c r="AK17" s="105">
        <v>644642</v>
      </c>
    </row>
    <row r="18" spans="1:37" customFormat="1" ht="46.8" x14ac:dyDescent="0.3">
      <c r="A18" s="49" t="s">
        <v>75</v>
      </c>
      <c r="B18" s="77">
        <v>25137618</v>
      </c>
      <c r="C18" s="77">
        <v>3834489</v>
      </c>
      <c r="D18" s="77">
        <v>135006</v>
      </c>
      <c r="E18" s="77">
        <v>4100102</v>
      </c>
      <c r="F18" s="77">
        <v>13165595</v>
      </c>
      <c r="G18" s="77">
        <v>3565398</v>
      </c>
      <c r="H18" s="78">
        <v>33673303</v>
      </c>
      <c r="I18" s="78">
        <v>6156654</v>
      </c>
      <c r="J18" s="79">
        <v>128189</v>
      </c>
      <c r="K18" s="79">
        <v>4105949</v>
      </c>
      <c r="L18" s="87">
        <v>20752992</v>
      </c>
      <c r="M18" s="79">
        <v>2143548</v>
      </c>
      <c r="N18" s="78">
        <v>27132351</v>
      </c>
      <c r="O18" s="78">
        <v>3995248</v>
      </c>
      <c r="P18" s="78">
        <v>130173</v>
      </c>
      <c r="Q18" s="78">
        <v>4510000</v>
      </c>
      <c r="R18" s="97">
        <v>15853902</v>
      </c>
      <c r="S18" s="78">
        <v>2607442</v>
      </c>
      <c r="T18" s="98">
        <v>31758072</v>
      </c>
      <c r="U18" s="98">
        <v>4174054</v>
      </c>
      <c r="V18" s="98">
        <v>130973</v>
      </c>
      <c r="W18" s="98">
        <v>6198190</v>
      </c>
      <c r="X18" s="98">
        <v>17646950</v>
      </c>
      <c r="Y18" s="98">
        <v>3576385</v>
      </c>
      <c r="Z18" s="81">
        <v>39425641</v>
      </c>
      <c r="AA18" s="81">
        <v>4967653</v>
      </c>
      <c r="AB18" s="81">
        <v>126005</v>
      </c>
      <c r="AC18" s="81">
        <v>8953404</v>
      </c>
      <c r="AD18" s="81">
        <v>19507123</v>
      </c>
      <c r="AE18" s="81">
        <v>5159772</v>
      </c>
      <c r="AF18" s="105">
        <v>42400604</v>
      </c>
      <c r="AG18" s="105">
        <v>6992097</v>
      </c>
      <c r="AH18" s="105">
        <v>119252</v>
      </c>
      <c r="AI18" s="105">
        <v>8953343</v>
      </c>
      <c r="AJ18" s="105">
        <v>18768712</v>
      </c>
      <c r="AK18" s="105">
        <v>6501670</v>
      </c>
    </row>
    <row r="19" spans="1:37" customFormat="1" ht="62.4" x14ac:dyDescent="0.3">
      <c r="A19" s="49" t="s">
        <v>76</v>
      </c>
      <c r="B19" s="77">
        <v>3012543</v>
      </c>
      <c r="C19" s="77">
        <v>666396</v>
      </c>
      <c r="D19" s="77">
        <v>8098</v>
      </c>
      <c r="E19" s="77">
        <v>445015</v>
      </c>
      <c r="F19" s="77">
        <v>1076967</v>
      </c>
      <c r="G19" s="77">
        <v>788324</v>
      </c>
      <c r="H19" s="78">
        <v>4658391</v>
      </c>
      <c r="I19" s="78">
        <v>729272</v>
      </c>
      <c r="J19" s="79">
        <v>8098</v>
      </c>
      <c r="K19" s="79">
        <v>476894</v>
      </c>
      <c r="L19" s="87">
        <v>1026814</v>
      </c>
      <c r="M19" s="79">
        <v>2419861</v>
      </c>
      <c r="N19" s="78">
        <v>11753286</v>
      </c>
      <c r="O19" s="78">
        <v>676867</v>
      </c>
      <c r="P19" s="78">
        <v>8098</v>
      </c>
      <c r="Q19" s="78">
        <v>502362</v>
      </c>
      <c r="R19" s="97">
        <v>4469664</v>
      </c>
      <c r="S19" s="78">
        <v>6099346</v>
      </c>
      <c r="T19" s="98">
        <v>5675619</v>
      </c>
      <c r="U19" s="98">
        <v>307273</v>
      </c>
      <c r="V19" s="98">
        <v>6007</v>
      </c>
      <c r="W19" s="98">
        <v>322705</v>
      </c>
      <c r="X19" s="98">
        <v>659928</v>
      </c>
      <c r="Y19" s="98">
        <v>4381621</v>
      </c>
      <c r="Z19" s="81">
        <v>15884115</v>
      </c>
      <c r="AA19" s="81">
        <v>1014101</v>
      </c>
      <c r="AB19" s="81">
        <v>4275</v>
      </c>
      <c r="AC19" s="81">
        <v>497682</v>
      </c>
      <c r="AD19" s="81">
        <v>1368346</v>
      </c>
      <c r="AE19" s="81">
        <v>12999895</v>
      </c>
      <c r="AF19" s="105">
        <v>24006903</v>
      </c>
      <c r="AG19" s="105">
        <v>1103170</v>
      </c>
      <c r="AH19" s="105" t="s">
        <v>95</v>
      </c>
      <c r="AI19" s="105">
        <v>177804</v>
      </c>
      <c r="AJ19" s="105">
        <v>1136192</v>
      </c>
      <c r="AK19" s="105">
        <v>21588472</v>
      </c>
    </row>
    <row r="20" spans="1:37" customFormat="1" ht="62.4" x14ac:dyDescent="0.3">
      <c r="A20" s="49" t="s">
        <v>77</v>
      </c>
      <c r="B20" s="77">
        <v>46622</v>
      </c>
      <c r="C20" s="77">
        <v>1791</v>
      </c>
      <c r="D20" s="97" t="s">
        <v>87</v>
      </c>
      <c r="E20" s="97" t="s">
        <v>87</v>
      </c>
      <c r="F20" s="77">
        <v>26244</v>
      </c>
      <c r="G20" s="77">
        <v>16737</v>
      </c>
      <c r="H20" s="78">
        <v>42631</v>
      </c>
      <c r="I20" s="99" t="s">
        <v>87</v>
      </c>
      <c r="J20" s="99" t="s">
        <v>87</v>
      </c>
      <c r="K20" s="99" t="s">
        <v>87</v>
      </c>
      <c r="L20" s="87">
        <v>26356</v>
      </c>
      <c r="M20" s="79">
        <v>13554</v>
      </c>
      <c r="N20" s="78">
        <v>59381</v>
      </c>
      <c r="O20" s="99">
        <v>16671</v>
      </c>
      <c r="P20" s="100" t="s">
        <v>87</v>
      </c>
      <c r="Q20" s="100" t="s">
        <v>87</v>
      </c>
      <c r="R20" s="97">
        <v>22989</v>
      </c>
      <c r="S20" s="78">
        <v>18759</v>
      </c>
      <c r="T20" s="98">
        <v>88730</v>
      </c>
      <c r="U20" s="98">
        <v>16671</v>
      </c>
      <c r="V20" s="98" t="s">
        <v>87</v>
      </c>
      <c r="W20" s="98">
        <v>23105</v>
      </c>
      <c r="X20" s="98">
        <v>31143</v>
      </c>
      <c r="Y20" s="98">
        <v>17627</v>
      </c>
      <c r="Z20" s="81">
        <v>102416</v>
      </c>
      <c r="AA20" s="81">
        <v>16671</v>
      </c>
      <c r="AB20" s="101" t="s">
        <v>87</v>
      </c>
      <c r="AC20" s="81">
        <v>23105</v>
      </c>
      <c r="AD20" s="81">
        <v>44997</v>
      </c>
      <c r="AE20" s="81">
        <v>17459</v>
      </c>
      <c r="AF20" s="105">
        <v>100697</v>
      </c>
      <c r="AG20" s="105" t="s">
        <v>95</v>
      </c>
      <c r="AH20" s="105" t="s">
        <v>87</v>
      </c>
      <c r="AI20" s="105" t="s">
        <v>95</v>
      </c>
      <c r="AJ20" s="105">
        <v>35696</v>
      </c>
      <c r="AK20" s="105" t="s">
        <v>95</v>
      </c>
    </row>
    <row r="21" spans="1:37" customFormat="1" x14ac:dyDescent="0.3">
      <c r="A21" s="49" t="s">
        <v>78</v>
      </c>
      <c r="B21" s="77" t="s">
        <v>89</v>
      </c>
      <c r="C21" s="77" t="s">
        <v>89</v>
      </c>
      <c r="D21" s="77" t="s">
        <v>89</v>
      </c>
      <c r="E21" s="77" t="s">
        <v>89</v>
      </c>
      <c r="F21" s="77" t="s">
        <v>89</v>
      </c>
      <c r="G21" s="77" t="s">
        <v>89</v>
      </c>
      <c r="H21" s="77" t="s">
        <v>89</v>
      </c>
      <c r="I21" s="77" t="s">
        <v>89</v>
      </c>
      <c r="J21" s="77" t="s">
        <v>89</v>
      </c>
      <c r="K21" s="77" t="s">
        <v>89</v>
      </c>
      <c r="L21" s="77" t="s">
        <v>89</v>
      </c>
      <c r="M21" s="77" t="s">
        <v>89</v>
      </c>
      <c r="N21" s="52" t="s">
        <v>89</v>
      </c>
      <c r="O21" s="52" t="s">
        <v>89</v>
      </c>
      <c r="P21" s="52" t="s">
        <v>89</v>
      </c>
      <c r="Q21" s="52" t="s">
        <v>89</v>
      </c>
      <c r="R21" s="52" t="s">
        <v>89</v>
      </c>
      <c r="S21" s="52" t="s">
        <v>89</v>
      </c>
      <c r="T21" s="102" t="s">
        <v>89</v>
      </c>
      <c r="U21" s="102" t="s">
        <v>89</v>
      </c>
      <c r="V21" s="102" t="s">
        <v>89</v>
      </c>
      <c r="W21" s="102" t="s">
        <v>89</v>
      </c>
      <c r="X21" s="102" t="s">
        <v>89</v>
      </c>
      <c r="Y21" s="102" t="s">
        <v>89</v>
      </c>
      <c r="Z21" s="102" t="s">
        <v>89</v>
      </c>
      <c r="AA21" s="102" t="s">
        <v>89</v>
      </c>
      <c r="AB21" s="102" t="s">
        <v>89</v>
      </c>
      <c r="AC21" s="102" t="s">
        <v>89</v>
      </c>
      <c r="AD21" s="102" t="s">
        <v>89</v>
      </c>
      <c r="AE21" s="102" t="s">
        <v>89</v>
      </c>
      <c r="AF21" s="105">
        <v>31432</v>
      </c>
      <c r="AG21" s="105" t="s">
        <v>95</v>
      </c>
      <c r="AH21" s="105" t="s">
        <v>87</v>
      </c>
      <c r="AI21" s="105" t="s">
        <v>87</v>
      </c>
      <c r="AJ21" s="105">
        <v>26096</v>
      </c>
      <c r="AK21" s="105" t="s">
        <v>95</v>
      </c>
    </row>
    <row r="22" spans="1:37" customFormat="1" ht="46.8" x14ac:dyDescent="0.3">
      <c r="A22" s="49" t="s">
        <v>79</v>
      </c>
      <c r="B22" s="77">
        <v>12900712</v>
      </c>
      <c r="C22" s="77">
        <v>7754604</v>
      </c>
      <c r="D22" s="77">
        <v>23728</v>
      </c>
      <c r="E22" s="77">
        <v>861751</v>
      </c>
      <c r="F22" s="77">
        <v>3514234</v>
      </c>
      <c r="G22" s="77">
        <v>263796</v>
      </c>
      <c r="H22" s="78">
        <v>13044623</v>
      </c>
      <c r="I22" s="78">
        <v>7605954</v>
      </c>
      <c r="J22" s="79">
        <v>24145</v>
      </c>
      <c r="K22" s="79">
        <v>859928</v>
      </c>
      <c r="L22" s="87">
        <v>4296806</v>
      </c>
      <c r="M22" s="79">
        <v>270208</v>
      </c>
      <c r="N22" s="78">
        <v>13665266</v>
      </c>
      <c r="O22" s="78">
        <v>7626390</v>
      </c>
      <c r="P22" s="78">
        <v>16543</v>
      </c>
      <c r="Q22" s="78">
        <v>906123</v>
      </c>
      <c r="R22" s="97">
        <v>4837929</v>
      </c>
      <c r="S22" s="78">
        <v>282485</v>
      </c>
      <c r="T22" s="98">
        <v>13247796</v>
      </c>
      <c r="U22" s="98">
        <v>7364418</v>
      </c>
      <c r="V22" s="98">
        <v>16543</v>
      </c>
      <c r="W22" s="98">
        <v>997658</v>
      </c>
      <c r="X22" s="98">
        <v>4565535</v>
      </c>
      <c r="Y22" s="98">
        <v>306916</v>
      </c>
      <c r="Z22" s="81">
        <v>13494263</v>
      </c>
      <c r="AA22" s="81">
        <v>7657094</v>
      </c>
      <c r="AB22" s="81">
        <v>109361</v>
      </c>
      <c r="AC22" s="81">
        <v>896101</v>
      </c>
      <c r="AD22" s="81">
        <v>4579789</v>
      </c>
      <c r="AE22" s="81">
        <v>349186</v>
      </c>
      <c r="AF22" s="105">
        <v>14080701</v>
      </c>
      <c r="AG22" s="105">
        <v>7880355</v>
      </c>
      <c r="AH22" s="105" t="s">
        <v>95</v>
      </c>
      <c r="AI22" s="105">
        <v>1016839</v>
      </c>
      <c r="AJ22" s="105">
        <v>4739064</v>
      </c>
      <c r="AK22" s="105">
        <v>432298</v>
      </c>
    </row>
    <row r="23" spans="1:37" customFormat="1" ht="62.4" x14ac:dyDescent="0.3">
      <c r="A23" s="49" t="s">
        <v>80</v>
      </c>
      <c r="B23" s="77">
        <v>387322</v>
      </c>
      <c r="C23" s="77">
        <v>148889</v>
      </c>
      <c r="D23" s="97">
        <v>0</v>
      </c>
      <c r="E23" s="77">
        <v>86962</v>
      </c>
      <c r="F23" s="77">
        <v>126231</v>
      </c>
      <c r="G23" s="77">
        <v>6971</v>
      </c>
      <c r="H23" s="78">
        <v>425132</v>
      </c>
      <c r="I23" s="78">
        <v>178046</v>
      </c>
      <c r="J23" s="87">
        <v>0</v>
      </c>
      <c r="K23" s="79">
        <v>93856</v>
      </c>
      <c r="L23" s="87">
        <v>142796</v>
      </c>
      <c r="M23" s="79">
        <v>7089</v>
      </c>
      <c r="N23" s="78">
        <v>459202</v>
      </c>
      <c r="O23" s="78">
        <v>178046</v>
      </c>
      <c r="P23" s="97">
        <v>0</v>
      </c>
      <c r="Q23" s="78">
        <v>101421</v>
      </c>
      <c r="R23" s="97">
        <v>157953</v>
      </c>
      <c r="S23" s="78">
        <v>18437</v>
      </c>
      <c r="T23" s="98">
        <v>383804</v>
      </c>
      <c r="U23" s="98">
        <v>145000</v>
      </c>
      <c r="V23" s="98" t="s">
        <v>87</v>
      </c>
      <c r="W23" s="98">
        <v>94777</v>
      </c>
      <c r="X23" s="98">
        <v>123977</v>
      </c>
      <c r="Y23" s="98">
        <v>16573</v>
      </c>
      <c r="Z23" s="81">
        <v>327939</v>
      </c>
      <c r="AA23" s="81">
        <v>114265</v>
      </c>
      <c r="AB23" s="101" t="s">
        <v>87</v>
      </c>
      <c r="AC23" s="81">
        <v>111312</v>
      </c>
      <c r="AD23" s="81">
        <v>84446</v>
      </c>
      <c r="AE23" s="81">
        <v>14439</v>
      </c>
      <c r="AF23" s="105">
        <v>352781</v>
      </c>
      <c r="AG23" s="105">
        <v>112723</v>
      </c>
      <c r="AH23" s="105" t="s">
        <v>87</v>
      </c>
      <c r="AI23" s="105">
        <v>139368</v>
      </c>
      <c r="AJ23" s="105">
        <v>87074</v>
      </c>
      <c r="AK23" s="105">
        <v>10271</v>
      </c>
    </row>
    <row r="24" spans="1:37" customFormat="1" ht="31.2" x14ac:dyDescent="0.3">
      <c r="A24" s="49" t="s">
        <v>81</v>
      </c>
      <c r="B24" s="77">
        <v>246280</v>
      </c>
      <c r="C24" s="77">
        <v>184646</v>
      </c>
      <c r="D24" s="97">
        <v>0</v>
      </c>
      <c r="E24" s="77">
        <v>1470</v>
      </c>
      <c r="F24" s="77">
        <v>42477</v>
      </c>
      <c r="G24" s="77">
        <v>13406</v>
      </c>
      <c r="H24" s="78">
        <v>243518</v>
      </c>
      <c r="I24" s="78">
        <v>184412</v>
      </c>
      <c r="J24" s="87">
        <v>0</v>
      </c>
      <c r="K24" s="79">
        <v>1402</v>
      </c>
      <c r="L24" s="87">
        <v>44319</v>
      </c>
      <c r="M24" s="79">
        <v>13230</v>
      </c>
      <c r="N24" s="78">
        <v>410398</v>
      </c>
      <c r="O24" s="78">
        <v>291558</v>
      </c>
      <c r="P24" s="97">
        <v>0</v>
      </c>
      <c r="Q24" s="78">
        <v>2901</v>
      </c>
      <c r="R24" s="97">
        <v>90732</v>
      </c>
      <c r="S24" s="78">
        <v>25052</v>
      </c>
      <c r="T24" s="98">
        <v>232867</v>
      </c>
      <c r="U24" s="98">
        <v>169017</v>
      </c>
      <c r="V24" s="98" t="s">
        <v>87</v>
      </c>
      <c r="W24" s="98">
        <v>1675</v>
      </c>
      <c r="X24" s="98">
        <v>51070</v>
      </c>
      <c r="Y24" s="98">
        <v>11104</v>
      </c>
      <c r="Z24" s="81">
        <v>182458</v>
      </c>
      <c r="AA24" s="81">
        <v>119997</v>
      </c>
      <c r="AB24" s="101" t="s">
        <v>87</v>
      </c>
      <c r="AC24" s="81">
        <v>1683</v>
      </c>
      <c r="AD24" s="81">
        <v>50279</v>
      </c>
      <c r="AE24" s="81">
        <v>10494</v>
      </c>
      <c r="AF24" s="105">
        <v>218778</v>
      </c>
      <c r="AG24" s="105">
        <v>161196</v>
      </c>
      <c r="AH24" s="105" t="s">
        <v>87</v>
      </c>
      <c r="AI24" s="105" t="s">
        <v>95</v>
      </c>
      <c r="AJ24" s="105">
        <v>47177</v>
      </c>
      <c r="AK24" s="105">
        <v>8881</v>
      </c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phoneticPr fontId="26" type="noConversion"/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zoomScaleNormal="100" workbookViewId="0">
      <pane xSplit="1" ySplit="4" topLeftCell="BV17" activePane="bottomRight" state="frozen"/>
      <selection pane="topRight" activeCell="B1" sqref="B1"/>
      <selection pane="bottomLeft" activeCell="A5" sqref="A5"/>
      <selection pane="bottomRight" activeCell="BX19" sqref="BX19"/>
    </sheetView>
  </sheetViews>
  <sheetFormatPr defaultRowHeight="14.4" x14ac:dyDescent="0.3"/>
  <cols>
    <col min="1" max="1" width="35.6640625" customWidth="1"/>
    <col min="2" max="2" width="13.33203125" customWidth="1"/>
    <col min="3" max="3" width="10.109375" customWidth="1"/>
    <col min="4" max="4" width="11.44140625" bestFit="1" customWidth="1"/>
    <col min="5" max="5" width="10" customWidth="1"/>
    <col min="6" max="6" width="10.88671875" customWidth="1"/>
    <col min="7" max="7" width="11.44140625" customWidth="1"/>
    <col min="8" max="8" width="11.5546875" bestFit="1" customWidth="1"/>
    <col min="9" max="9" width="11.109375" customWidth="1"/>
    <col min="10" max="10" width="11.5546875" bestFit="1" customWidth="1"/>
    <col min="11" max="11" width="10.109375" customWidth="1"/>
    <col min="12" max="12" width="11.33203125" customWidth="1"/>
    <col min="13" max="13" width="11.109375" customWidth="1"/>
    <col min="14" max="14" width="11.5546875" bestFit="1" customWidth="1"/>
    <col min="15" max="15" width="10.88671875" customWidth="1"/>
    <col min="16" max="16" width="11.5546875" bestFit="1" customWidth="1"/>
    <col min="17" max="17" width="10" customWidth="1"/>
    <col min="18" max="18" width="11.5546875" customWidth="1"/>
    <col min="19" max="19" width="11.33203125" customWidth="1"/>
    <col min="20" max="20" width="12.109375" customWidth="1"/>
    <col min="21" max="22" width="11.44140625" bestFit="1" customWidth="1"/>
    <col min="23" max="23" width="10.21875" customWidth="1"/>
    <col min="24" max="24" width="11.44140625" bestFit="1" customWidth="1"/>
    <col min="25" max="25" width="11.44140625" customWidth="1"/>
    <col min="26" max="26" width="11.33203125" customWidth="1"/>
    <col min="27" max="28" width="11.44140625" bestFit="1" customWidth="1"/>
    <col min="29" max="29" width="10.109375" customWidth="1"/>
    <col min="30" max="30" width="11.44140625" bestFit="1" customWidth="1"/>
    <col min="31" max="31" width="11.109375" customWidth="1"/>
    <col min="32" max="32" width="12.77734375" customWidth="1"/>
    <col min="33" max="33" width="12.5546875" customWidth="1"/>
    <col min="34" max="34" width="12.21875" customWidth="1"/>
    <col min="35" max="35" width="13.6640625" customWidth="1"/>
    <col min="36" max="36" width="11.5546875" customWidth="1"/>
    <col min="37" max="37" width="11" customWidth="1"/>
    <col min="38" max="38" width="12.77734375" customWidth="1"/>
    <col min="39" max="39" width="12.5546875" customWidth="1"/>
    <col min="40" max="40" width="11.21875" customWidth="1"/>
    <col min="41" max="41" width="13.109375" customWidth="1"/>
    <col min="42" max="42" width="11.5546875" customWidth="1"/>
    <col min="43" max="43" width="11.109375" customWidth="1"/>
    <col min="44" max="44" width="12" customWidth="1"/>
    <col min="45" max="45" width="12.88671875" customWidth="1"/>
    <col min="46" max="46" width="11.5546875" customWidth="1"/>
    <col min="47" max="47" width="13.6640625" customWidth="1"/>
    <col min="48" max="48" width="11.21875" customWidth="1"/>
    <col min="49" max="49" width="11.5546875" customWidth="1"/>
    <col min="50" max="50" width="13.109375" customWidth="1"/>
    <col min="51" max="51" width="12.6640625" customWidth="1"/>
    <col min="52" max="52" width="12.109375" customWidth="1"/>
    <col min="53" max="53" width="12.6640625" customWidth="1"/>
    <col min="54" max="54" width="11.33203125" customWidth="1"/>
    <col min="55" max="55" width="11.88671875" customWidth="1"/>
    <col min="56" max="56" width="12.6640625" customWidth="1"/>
    <col min="57" max="57" width="12" customWidth="1"/>
    <col min="58" max="58" width="12.5546875" customWidth="1"/>
    <col min="59" max="59" width="13.33203125" customWidth="1"/>
    <col min="60" max="60" width="11.33203125" customWidth="1"/>
    <col min="61" max="61" width="11.77734375" customWidth="1"/>
    <col min="62" max="62" width="12.21875" customWidth="1"/>
    <col min="63" max="63" width="12.88671875" customWidth="1"/>
    <col min="64" max="64" width="12.21875" customWidth="1"/>
    <col min="65" max="65" width="12.88671875" customWidth="1"/>
    <col min="66" max="67" width="11.5546875" customWidth="1"/>
    <col min="68" max="68" width="12.88671875" customWidth="1"/>
    <col min="69" max="69" width="12.44140625" customWidth="1"/>
    <col min="70" max="70" width="12.21875" customWidth="1"/>
    <col min="71" max="71" width="14.109375" customWidth="1"/>
    <col min="72" max="72" width="11.44140625" customWidth="1"/>
    <col min="73" max="73" width="12" customWidth="1"/>
    <col min="74" max="74" width="12.44140625" customWidth="1"/>
    <col min="75" max="75" width="12.6640625" customWidth="1"/>
    <col min="76" max="76" width="12.109375" customWidth="1"/>
    <col min="77" max="77" width="13.109375" customWidth="1"/>
    <col min="78" max="78" width="11.21875" customWidth="1"/>
    <col min="79" max="79" width="11.6640625" customWidth="1"/>
  </cols>
  <sheetData>
    <row r="1" spans="1:79" ht="11.4" customHeight="1" x14ac:dyDescent="0.3">
      <c r="A1" s="7" t="s">
        <v>3</v>
      </c>
    </row>
    <row r="2" spans="1:79" s="6" customFormat="1" ht="15.6" x14ac:dyDescent="0.3">
      <c r="A2" s="120" t="s">
        <v>90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</row>
    <row r="3" spans="1:79" ht="15.6" x14ac:dyDescent="0.3">
      <c r="A3" s="114"/>
      <c r="B3" s="115">
        <v>2004</v>
      </c>
      <c r="C3" s="115"/>
      <c r="D3" s="115"/>
      <c r="E3" s="115"/>
      <c r="F3" s="115"/>
      <c r="G3" s="115"/>
      <c r="H3" s="115">
        <v>2005</v>
      </c>
      <c r="I3" s="115"/>
      <c r="J3" s="115"/>
      <c r="K3" s="115"/>
      <c r="L3" s="115"/>
      <c r="M3" s="115"/>
      <c r="N3" s="115">
        <v>2006</v>
      </c>
      <c r="O3" s="115"/>
      <c r="P3" s="115"/>
      <c r="Q3" s="115"/>
      <c r="R3" s="115"/>
      <c r="S3" s="115"/>
      <c r="T3" s="115">
        <v>2007</v>
      </c>
      <c r="U3" s="115"/>
      <c r="V3" s="115"/>
      <c r="W3" s="115"/>
      <c r="X3" s="115"/>
      <c r="Y3" s="115"/>
      <c r="Z3" s="115">
        <v>2008</v>
      </c>
      <c r="AA3" s="115"/>
      <c r="AB3" s="115"/>
      <c r="AC3" s="115"/>
      <c r="AD3" s="115"/>
      <c r="AE3" s="115"/>
      <c r="AF3" s="115">
        <v>2009</v>
      </c>
      <c r="AG3" s="115"/>
      <c r="AH3" s="115"/>
      <c r="AI3" s="115"/>
      <c r="AJ3" s="115"/>
      <c r="AK3" s="115"/>
      <c r="AL3" s="115">
        <v>2010</v>
      </c>
      <c r="AM3" s="115"/>
      <c r="AN3" s="115"/>
      <c r="AO3" s="115"/>
      <c r="AP3" s="115"/>
      <c r="AQ3" s="115"/>
      <c r="AR3" s="115">
        <v>2011</v>
      </c>
      <c r="AS3" s="115"/>
      <c r="AT3" s="115"/>
      <c r="AU3" s="115"/>
      <c r="AV3" s="115"/>
      <c r="AW3" s="115"/>
      <c r="AX3" s="115">
        <v>2012</v>
      </c>
      <c r="AY3" s="115"/>
      <c r="AZ3" s="115"/>
      <c r="BA3" s="115"/>
      <c r="BB3" s="115"/>
      <c r="BC3" s="115"/>
      <c r="BD3" s="115">
        <v>2013</v>
      </c>
      <c r="BE3" s="115"/>
      <c r="BF3" s="115"/>
      <c r="BG3" s="115"/>
      <c r="BH3" s="115"/>
      <c r="BI3" s="115"/>
      <c r="BJ3" s="115">
        <v>2014</v>
      </c>
      <c r="BK3" s="115"/>
      <c r="BL3" s="115"/>
      <c r="BM3" s="115"/>
      <c r="BN3" s="115"/>
      <c r="BO3" s="115"/>
      <c r="BP3" s="115">
        <v>2015</v>
      </c>
      <c r="BQ3" s="115"/>
      <c r="BR3" s="115"/>
      <c r="BS3" s="115"/>
      <c r="BT3" s="115"/>
      <c r="BU3" s="115"/>
      <c r="BV3" s="115">
        <v>2016</v>
      </c>
      <c r="BW3" s="115"/>
      <c r="BX3" s="115"/>
      <c r="BY3" s="115"/>
      <c r="BZ3" s="115"/>
      <c r="CA3" s="115"/>
    </row>
    <row r="4" spans="1:79" ht="49.8" customHeight="1" x14ac:dyDescent="0.3">
      <c r="A4" s="114"/>
      <c r="B4" s="21" t="s">
        <v>15</v>
      </c>
      <c r="C4" s="21" t="s">
        <v>22</v>
      </c>
      <c r="D4" s="51" t="s">
        <v>82</v>
      </c>
      <c r="E4" s="21" t="s">
        <v>17</v>
      </c>
      <c r="F4" s="21" t="s">
        <v>18</v>
      </c>
      <c r="G4" s="21" t="s">
        <v>19</v>
      </c>
      <c r="H4" s="21" t="s">
        <v>15</v>
      </c>
      <c r="I4" s="21" t="s">
        <v>22</v>
      </c>
      <c r="J4" s="51" t="s">
        <v>82</v>
      </c>
      <c r="K4" s="21" t="s">
        <v>17</v>
      </c>
      <c r="L4" s="21" t="s">
        <v>18</v>
      </c>
      <c r="M4" s="21" t="s">
        <v>19</v>
      </c>
      <c r="N4" s="21" t="s">
        <v>15</v>
      </c>
      <c r="O4" s="21" t="s">
        <v>22</v>
      </c>
      <c r="P4" s="51" t="s">
        <v>82</v>
      </c>
      <c r="Q4" s="21" t="s">
        <v>17</v>
      </c>
      <c r="R4" s="21" t="s">
        <v>18</v>
      </c>
      <c r="S4" s="21" t="s">
        <v>19</v>
      </c>
      <c r="T4" s="21" t="s">
        <v>15</v>
      </c>
      <c r="U4" s="21" t="s">
        <v>22</v>
      </c>
      <c r="V4" s="51" t="s">
        <v>82</v>
      </c>
      <c r="W4" s="21" t="s">
        <v>17</v>
      </c>
      <c r="X4" s="21" t="s">
        <v>18</v>
      </c>
      <c r="Y4" s="21" t="s">
        <v>19</v>
      </c>
      <c r="Z4" s="21" t="s">
        <v>15</v>
      </c>
      <c r="AA4" s="21" t="s">
        <v>22</v>
      </c>
      <c r="AB4" s="51" t="s">
        <v>82</v>
      </c>
      <c r="AC4" s="21" t="s">
        <v>17</v>
      </c>
      <c r="AD4" s="21" t="s">
        <v>18</v>
      </c>
      <c r="AE4" s="21" t="s">
        <v>19</v>
      </c>
      <c r="AF4" s="21" t="s">
        <v>15</v>
      </c>
      <c r="AG4" s="21" t="s">
        <v>22</v>
      </c>
      <c r="AH4" s="51" t="s">
        <v>82</v>
      </c>
      <c r="AI4" s="21" t="s">
        <v>17</v>
      </c>
      <c r="AJ4" s="21" t="s">
        <v>18</v>
      </c>
      <c r="AK4" s="21" t="s">
        <v>19</v>
      </c>
      <c r="AL4" s="21" t="s">
        <v>15</v>
      </c>
      <c r="AM4" s="21" t="s">
        <v>22</v>
      </c>
      <c r="AN4" s="51" t="s">
        <v>82</v>
      </c>
      <c r="AO4" s="21" t="s">
        <v>17</v>
      </c>
      <c r="AP4" s="21" t="s">
        <v>18</v>
      </c>
      <c r="AQ4" s="21" t="s">
        <v>19</v>
      </c>
      <c r="AR4" s="21" t="s">
        <v>15</v>
      </c>
      <c r="AS4" s="21" t="s">
        <v>22</v>
      </c>
      <c r="AT4" s="51" t="s">
        <v>82</v>
      </c>
      <c r="AU4" s="21" t="s">
        <v>17</v>
      </c>
      <c r="AV4" s="21" t="s">
        <v>18</v>
      </c>
      <c r="AW4" s="21" t="s">
        <v>19</v>
      </c>
      <c r="AX4" s="21" t="s">
        <v>15</v>
      </c>
      <c r="AY4" s="21" t="s">
        <v>22</v>
      </c>
      <c r="AZ4" s="51" t="s">
        <v>82</v>
      </c>
      <c r="BA4" s="21" t="s">
        <v>17</v>
      </c>
      <c r="BB4" s="21" t="s">
        <v>18</v>
      </c>
      <c r="BC4" s="21" t="s">
        <v>19</v>
      </c>
      <c r="BD4" s="21" t="s">
        <v>15</v>
      </c>
      <c r="BE4" s="21" t="s">
        <v>22</v>
      </c>
      <c r="BF4" s="51" t="s">
        <v>82</v>
      </c>
      <c r="BG4" s="21" t="s">
        <v>17</v>
      </c>
      <c r="BH4" s="21" t="s">
        <v>18</v>
      </c>
      <c r="BI4" s="21" t="s">
        <v>19</v>
      </c>
      <c r="BJ4" s="21" t="s">
        <v>15</v>
      </c>
      <c r="BK4" s="21" t="s">
        <v>22</v>
      </c>
      <c r="BL4" s="51" t="s">
        <v>82</v>
      </c>
      <c r="BM4" s="21" t="s">
        <v>17</v>
      </c>
      <c r="BN4" s="21" t="s">
        <v>18</v>
      </c>
      <c r="BO4" s="21" t="s">
        <v>19</v>
      </c>
      <c r="BP4" s="21" t="s">
        <v>15</v>
      </c>
      <c r="BQ4" s="21" t="s">
        <v>22</v>
      </c>
      <c r="BR4" s="51" t="s">
        <v>82</v>
      </c>
      <c r="BS4" s="21" t="s">
        <v>17</v>
      </c>
      <c r="BT4" s="21" t="s">
        <v>18</v>
      </c>
      <c r="BU4" s="21" t="s">
        <v>19</v>
      </c>
      <c r="BV4" s="21" t="s">
        <v>15</v>
      </c>
      <c r="BW4" s="21" t="s">
        <v>22</v>
      </c>
      <c r="BX4" s="51" t="s">
        <v>82</v>
      </c>
      <c r="BY4" s="21" t="s">
        <v>17</v>
      </c>
      <c r="BZ4" s="21" t="s">
        <v>18</v>
      </c>
      <c r="CA4" s="21" t="s">
        <v>19</v>
      </c>
    </row>
    <row r="5" spans="1:79" s="34" customFormat="1" ht="15.6" x14ac:dyDescent="0.3">
      <c r="A5" s="39" t="s">
        <v>1</v>
      </c>
      <c r="B5" s="103">
        <v>129101372</v>
      </c>
      <c r="C5" s="87">
        <v>97084910</v>
      </c>
      <c r="D5" s="87">
        <v>41002232</v>
      </c>
      <c r="E5" s="87">
        <v>11189340</v>
      </c>
      <c r="F5" s="87">
        <v>13463463</v>
      </c>
      <c r="G5" s="87">
        <v>4001067</v>
      </c>
      <c r="H5" s="94">
        <v>211468008</v>
      </c>
      <c r="I5" s="94">
        <v>150153812</v>
      </c>
      <c r="J5" s="94">
        <v>75296101</v>
      </c>
      <c r="K5" s="94">
        <v>37834403</v>
      </c>
      <c r="L5" s="94">
        <v>14961070</v>
      </c>
      <c r="M5" s="94">
        <v>4226477</v>
      </c>
      <c r="N5" s="94">
        <v>220469918</v>
      </c>
      <c r="O5" s="94">
        <v>153314311</v>
      </c>
      <c r="P5" s="94">
        <v>76381275</v>
      </c>
      <c r="Q5" s="94">
        <v>40650293</v>
      </c>
      <c r="R5" s="94">
        <v>17017616</v>
      </c>
      <c r="S5" s="94">
        <v>4798845</v>
      </c>
      <c r="T5" s="94">
        <v>279867148</v>
      </c>
      <c r="U5" s="94">
        <v>190914742</v>
      </c>
      <c r="V5" s="94">
        <v>83289249</v>
      </c>
      <c r="W5" s="94">
        <v>51860153</v>
      </c>
      <c r="X5" s="94">
        <v>24374293</v>
      </c>
      <c r="Y5" s="94">
        <v>6466803</v>
      </c>
      <c r="Z5" s="94">
        <v>266304396</v>
      </c>
      <c r="AA5" s="94">
        <v>193669095</v>
      </c>
      <c r="AB5" s="94">
        <v>82918269</v>
      </c>
      <c r="AC5" s="94">
        <v>28963166</v>
      </c>
      <c r="AD5" s="94">
        <v>28602962</v>
      </c>
      <c r="AE5" s="94">
        <v>7148290</v>
      </c>
      <c r="AF5" s="84">
        <v>278816418</v>
      </c>
      <c r="AG5" s="84">
        <v>197272866</v>
      </c>
      <c r="AH5" s="84">
        <v>82800563</v>
      </c>
      <c r="AI5" s="84">
        <v>37822365</v>
      </c>
      <c r="AJ5" s="84">
        <v>29130398</v>
      </c>
      <c r="AK5" s="84">
        <v>7963627</v>
      </c>
      <c r="AL5" s="84">
        <v>291160579</v>
      </c>
      <c r="AM5" s="84">
        <v>201006058</v>
      </c>
      <c r="AN5" s="84">
        <v>83809705</v>
      </c>
      <c r="AO5" s="84">
        <v>41719663</v>
      </c>
      <c r="AP5" s="84">
        <v>34353890</v>
      </c>
      <c r="AQ5" s="84">
        <v>8738273</v>
      </c>
      <c r="AR5" s="84">
        <v>307725239</v>
      </c>
      <c r="AS5" s="84">
        <v>210937261</v>
      </c>
      <c r="AT5" s="84">
        <v>87054383</v>
      </c>
      <c r="AU5" s="84">
        <v>44798563</v>
      </c>
      <c r="AV5" s="84">
        <v>36571991</v>
      </c>
      <c r="AW5" s="84">
        <v>9574519</v>
      </c>
      <c r="AX5" s="84">
        <v>312982982</v>
      </c>
      <c r="AY5" s="84">
        <v>183168880</v>
      </c>
      <c r="AZ5" s="84">
        <v>66081529</v>
      </c>
      <c r="BA5" s="84">
        <v>72366005</v>
      </c>
      <c r="BB5" s="84">
        <v>40195964</v>
      </c>
      <c r="BC5" s="84">
        <v>10007842</v>
      </c>
      <c r="BD5" s="84">
        <v>336842838</v>
      </c>
      <c r="BE5" s="84">
        <v>189610399</v>
      </c>
      <c r="BF5" s="84">
        <v>65450186</v>
      </c>
      <c r="BG5" s="84">
        <v>84097713</v>
      </c>
      <c r="BH5" s="84">
        <v>44706549</v>
      </c>
      <c r="BI5" s="84">
        <v>11135981</v>
      </c>
      <c r="BJ5" s="84">
        <v>321718495</v>
      </c>
      <c r="BK5" s="84">
        <v>163048974</v>
      </c>
      <c r="BL5" s="84">
        <v>31453028</v>
      </c>
      <c r="BM5" s="84">
        <v>93044284</v>
      </c>
      <c r="BN5" s="84">
        <v>47175924</v>
      </c>
      <c r="BO5" s="84">
        <v>12210277</v>
      </c>
      <c r="BP5" s="84">
        <v>347315284</v>
      </c>
      <c r="BQ5" s="84">
        <v>175728978</v>
      </c>
      <c r="BR5" s="84">
        <v>39200380</v>
      </c>
      <c r="BS5" s="84">
        <v>102569954</v>
      </c>
      <c r="BT5" s="84">
        <v>49666994</v>
      </c>
      <c r="BU5" s="84">
        <v>12707159</v>
      </c>
      <c r="BV5" s="84">
        <v>390459529</v>
      </c>
      <c r="BW5" s="84">
        <v>202088434</v>
      </c>
      <c r="BX5" s="84">
        <v>45418060</v>
      </c>
      <c r="BY5" s="84">
        <v>111009142</v>
      </c>
      <c r="BZ5" s="84">
        <v>54307153</v>
      </c>
      <c r="CA5" s="84">
        <v>16475260</v>
      </c>
    </row>
    <row r="6" spans="1:79" ht="31.2" x14ac:dyDescent="0.3">
      <c r="A6" s="35" t="s">
        <v>23</v>
      </c>
      <c r="B6" s="103">
        <v>2107387</v>
      </c>
      <c r="C6" s="87">
        <v>631273</v>
      </c>
      <c r="D6" s="87">
        <v>123577</v>
      </c>
      <c r="E6" s="87">
        <v>983167</v>
      </c>
      <c r="F6" s="87">
        <v>134861</v>
      </c>
      <c r="G6" s="87">
        <v>307015</v>
      </c>
      <c r="H6" s="94">
        <v>2054869</v>
      </c>
      <c r="I6" s="94">
        <v>617603</v>
      </c>
      <c r="J6" s="94">
        <v>118031</v>
      </c>
      <c r="K6" s="94">
        <v>984454</v>
      </c>
      <c r="L6" s="94">
        <v>181962</v>
      </c>
      <c r="M6" s="94">
        <v>221172</v>
      </c>
      <c r="N6" s="94">
        <v>2497968</v>
      </c>
      <c r="O6" s="94">
        <v>593673</v>
      </c>
      <c r="P6" s="94">
        <v>112069</v>
      </c>
      <c r="Q6" s="94">
        <v>1434209</v>
      </c>
      <c r="R6" s="94">
        <v>201521</v>
      </c>
      <c r="S6" s="94">
        <v>221924</v>
      </c>
      <c r="T6" s="94">
        <v>3673769</v>
      </c>
      <c r="U6" s="94">
        <v>878426</v>
      </c>
      <c r="V6" s="94">
        <v>148805</v>
      </c>
      <c r="W6" s="94">
        <v>2161359</v>
      </c>
      <c r="X6" s="94">
        <v>276586</v>
      </c>
      <c r="Y6" s="94">
        <v>292374</v>
      </c>
      <c r="Z6" s="94">
        <v>2669643</v>
      </c>
      <c r="AA6" s="94">
        <v>306815</v>
      </c>
      <c r="AB6" s="94">
        <v>28581</v>
      </c>
      <c r="AC6" s="94">
        <v>2119725</v>
      </c>
      <c r="AD6" s="94">
        <v>108436</v>
      </c>
      <c r="AE6" s="94">
        <v>100476</v>
      </c>
      <c r="AF6" s="84">
        <v>2777536</v>
      </c>
      <c r="AG6" s="84">
        <v>357080</v>
      </c>
      <c r="AH6" s="84">
        <v>23346</v>
      </c>
      <c r="AI6" s="84">
        <v>2119998</v>
      </c>
      <c r="AJ6" s="84">
        <v>129926</v>
      </c>
      <c r="AK6" s="84">
        <v>130775</v>
      </c>
      <c r="AL6" s="84">
        <v>2954199</v>
      </c>
      <c r="AM6" s="84">
        <v>496145</v>
      </c>
      <c r="AN6" s="84">
        <v>22259</v>
      </c>
      <c r="AO6" s="84">
        <v>2127992</v>
      </c>
      <c r="AP6" s="84">
        <v>150910</v>
      </c>
      <c r="AQ6" s="84">
        <v>143354</v>
      </c>
      <c r="AR6" s="84">
        <v>3242574</v>
      </c>
      <c r="AS6" s="84">
        <v>539154</v>
      </c>
      <c r="AT6" s="84">
        <v>23072</v>
      </c>
      <c r="AU6" s="84">
        <v>2190023</v>
      </c>
      <c r="AV6" s="84">
        <v>266136</v>
      </c>
      <c r="AW6" s="84">
        <v>204671</v>
      </c>
      <c r="AX6" s="84">
        <v>3348848</v>
      </c>
      <c r="AY6" s="84">
        <v>559761</v>
      </c>
      <c r="AZ6" s="84">
        <v>22186</v>
      </c>
      <c r="BA6" s="84">
        <v>2168695</v>
      </c>
      <c r="BB6" s="84">
        <v>317713</v>
      </c>
      <c r="BC6" s="84">
        <v>257109</v>
      </c>
      <c r="BD6" s="84">
        <v>3448662</v>
      </c>
      <c r="BE6" s="84">
        <v>569917</v>
      </c>
      <c r="BF6" s="84">
        <v>21910</v>
      </c>
      <c r="BG6" s="84">
        <v>2255255</v>
      </c>
      <c r="BH6" s="84">
        <v>327158</v>
      </c>
      <c r="BI6" s="84">
        <v>258334</v>
      </c>
      <c r="BJ6" s="84">
        <v>4232422</v>
      </c>
      <c r="BK6" s="84">
        <v>768972</v>
      </c>
      <c r="BL6" s="84">
        <v>21981</v>
      </c>
      <c r="BM6" s="84">
        <v>2600351</v>
      </c>
      <c r="BN6" s="84">
        <v>414418</v>
      </c>
      <c r="BO6" s="84">
        <v>405006</v>
      </c>
      <c r="BP6" s="84">
        <v>4465406</v>
      </c>
      <c r="BQ6" s="84">
        <v>944957</v>
      </c>
      <c r="BR6" s="84">
        <v>21981</v>
      </c>
      <c r="BS6" s="84">
        <v>2618305</v>
      </c>
      <c r="BT6" s="84">
        <v>399080</v>
      </c>
      <c r="BU6" s="84">
        <v>462212</v>
      </c>
      <c r="BV6" s="84">
        <v>4424510</v>
      </c>
      <c r="BW6" s="84">
        <v>899157</v>
      </c>
      <c r="BX6" s="84">
        <v>5319</v>
      </c>
      <c r="BY6" s="84">
        <v>2610871</v>
      </c>
      <c r="BZ6" s="84">
        <v>423902</v>
      </c>
      <c r="CA6" s="84">
        <v>459786</v>
      </c>
    </row>
    <row r="7" spans="1:79" ht="31.2" x14ac:dyDescent="0.3">
      <c r="A7" s="35" t="s">
        <v>24</v>
      </c>
      <c r="B7" s="103" t="s">
        <v>87</v>
      </c>
      <c r="C7" s="103" t="s">
        <v>87</v>
      </c>
      <c r="D7" s="103" t="s">
        <v>87</v>
      </c>
      <c r="E7" s="103" t="s">
        <v>87</v>
      </c>
      <c r="F7" s="103" t="s">
        <v>87</v>
      </c>
      <c r="G7" s="103" t="s">
        <v>87</v>
      </c>
      <c r="H7" s="87" t="s">
        <v>87</v>
      </c>
      <c r="I7" s="87" t="s">
        <v>87</v>
      </c>
      <c r="J7" s="87" t="s">
        <v>87</v>
      </c>
      <c r="K7" s="87" t="s">
        <v>87</v>
      </c>
      <c r="L7" s="87" t="s">
        <v>87</v>
      </c>
      <c r="M7" s="87" t="s">
        <v>87</v>
      </c>
      <c r="N7" s="87" t="s">
        <v>87</v>
      </c>
      <c r="O7" s="87" t="s">
        <v>87</v>
      </c>
      <c r="P7" s="87" t="s">
        <v>87</v>
      </c>
      <c r="Q7" s="87" t="s">
        <v>87</v>
      </c>
      <c r="R7" s="87" t="s">
        <v>87</v>
      </c>
      <c r="S7" s="87" t="s">
        <v>87</v>
      </c>
      <c r="T7" s="87" t="s">
        <v>87</v>
      </c>
      <c r="U7" s="87" t="s">
        <v>87</v>
      </c>
      <c r="V7" s="87" t="s">
        <v>87</v>
      </c>
      <c r="W7" s="87" t="s">
        <v>87</v>
      </c>
      <c r="X7" s="87" t="s">
        <v>87</v>
      </c>
      <c r="Y7" s="87" t="s">
        <v>87</v>
      </c>
      <c r="Z7" s="87" t="s">
        <v>87</v>
      </c>
      <c r="AA7" s="87" t="s">
        <v>87</v>
      </c>
      <c r="AB7" s="87" t="s">
        <v>87</v>
      </c>
      <c r="AC7" s="87" t="s">
        <v>87</v>
      </c>
      <c r="AD7" s="87" t="s">
        <v>87</v>
      </c>
      <c r="AE7" s="87" t="s">
        <v>87</v>
      </c>
      <c r="AF7" s="87" t="s">
        <v>87</v>
      </c>
      <c r="AG7" s="87" t="s">
        <v>87</v>
      </c>
      <c r="AH7" s="87" t="s">
        <v>87</v>
      </c>
      <c r="AI7" s="87" t="s">
        <v>87</v>
      </c>
      <c r="AJ7" s="87" t="s">
        <v>87</v>
      </c>
      <c r="AK7" s="87" t="s">
        <v>87</v>
      </c>
      <c r="AL7" s="87" t="s">
        <v>87</v>
      </c>
      <c r="AM7" s="87" t="s">
        <v>87</v>
      </c>
      <c r="AN7" s="87" t="s">
        <v>87</v>
      </c>
      <c r="AO7" s="87" t="s">
        <v>87</v>
      </c>
      <c r="AP7" s="87" t="s">
        <v>87</v>
      </c>
      <c r="AQ7" s="87" t="s">
        <v>87</v>
      </c>
      <c r="AR7" s="87" t="s">
        <v>87</v>
      </c>
      <c r="AS7" s="87" t="s">
        <v>87</v>
      </c>
      <c r="AT7" s="87" t="s">
        <v>87</v>
      </c>
      <c r="AU7" s="87" t="s">
        <v>87</v>
      </c>
      <c r="AV7" s="87" t="s">
        <v>87</v>
      </c>
      <c r="AW7" s="87" t="s">
        <v>87</v>
      </c>
      <c r="AX7" s="84" t="s">
        <v>89</v>
      </c>
      <c r="AY7" s="84" t="s">
        <v>89</v>
      </c>
      <c r="AZ7" s="84" t="s">
        <v>89</v>
      </c>
      <c r="BA7" s="84" t="s">
        <v>89</v>
      </c>
      <c r="BB7" s="84" t="s">
        <v>89</v>
      </c>
      <c r="BC7" s="84" t="s">
        <v>89</v>
      </c>
      <c r="BD7" s="84" t="s">
        <v>89</v>
      </c>
      <c r="BE7" s="84" t="s">
        <v>89</v>
      </c>
      <c r="BF7" s="84" t="s">
        <v>89</v>
      </c>
      <c r="BG7" s="84" t="s">
        <v>89</v>
      </c>
      <c r="BH7" s="84" t="s">
        <v>89</v>
      </c>
      <c r="BI7" s="84" t="s">
        <v>89</v>
      </c>
      <c r="BJ7" s="84" t="s">
        <v>89</v>
      </c>
      <c r="BK7" s="84" t="s">
        <v>89</v>
      </c>
      <c r="BL7" s="84" t="s">
        <v>89</v>
      </c>
      <c r="BM7" s="84" t="s">
        <v>89</v>
      </c>
      <c r="BN7" s="84" t="s">
        <v>89</v>
      </c>
      <c r="BO7" s="84" t="s">
        <v>89</v>
      </c>
      <c r="BP7" s="84" t="s">
        <v>89</v>
      </c>
      <c r="BQ7" s="84" t="s">
        <v>89</v>
      </c>
      <c r="BR7" s="84" t="s">
        <v>89</v>
      </c>
      <c r="BS7" s="84" t="s">
        <v>89</v>
      </c>
      <c r="BT7" s="84" t="s">
        <v>89</v>
      </c>
      <c r="BU7" s="84" t="s">
        <v>89</v>
      </c>
      <c r="BV7" s="84" t="s">
        <v>89</v>
      </c>
      <c r="BW7" s="84" t="s">
        <v>89</v>
      </c>
      <c r="BX7" s="84" t="s">
        <v>89</v>
      </c>
      <c r="BY7" s="84" t="s">
        <v>89</v>
      </c>
      <c r="BZ7" s="84" t="s">
        <v>89</v>
      </c>
      <c r="CA7" s="84" t="s">
        <v>89</v>
      </c>
    </row>
    <row r="8" spans="1:79" ht="31.2" x14ac:dyDescent="0.3">
      <c r="A8" s="35" t="s">
        <v>25</v>
      </c>
      <c r="B8" s="103" t="s">
        <v>87</v>
      </c>
      <c r="C8" s="103" t="s">
        <v>87</v>
      </c>
      <c r="D8" s="103" t="s">
        <v>87</v>
      </c>
      <c r="E8" s="103" t="s">
        <v>87</v>
      </c>
      <c r="F8" s="103" t="s">
        <v>87</v>
      </c>
      <c r="G8" s="103" t="s">
        <v>87</v>
      </c>
      <c r="H8" s="87" t="s">
        <v>87</v>
      </c>
      <c r="I8" s="87" t="s">
        <v>87</v>
      </c>
      <c r="J8" s="87" t="s">
        <v>87</v>
      </c>
      <c r="K8" s="87" t="s">
        <v>87</v>
      </c>
      <c r="L8" s="87" t="s">
        <v>87</v>
      </c>
      <c r="M8" s="87" t="s">
        <v>87</v>
      </c>
      <c r="N8" s="87" t="s">
        <v>87</v>
      </c>
      <c r="O8" s="87" t="s">
        <v>87</v>
      </c>
      <c r="P8" s="87" t="s">
        <v>87</v>
      </c>
      <c r="Q8" s="87" t="s">
        <v>87</v>
      </c>
      <c r="R8" s="87" t="s">
        <v>87</v>
      </c>
      <c r="S8" s="87" t="s">
        <v>87</v>
      </c>
      <c r="T8" s="87" t="s">
        <v>87</v>
      </c>
      <c r="U8" s="87" t="s">
        <v>87</v>
      </c>
      <c r="V8" s="87" t="s">
        <v>87</v>
      </c>
      <c r="W8" s="87" t="s">
        <v>87</v>
      </c>
      <c r="X8" s="87" t="s">
        <v>87</v>
      </c>
      <c r="Y8" s="87" t="s">
        <v>87</v>
      </c>
      <c r="Z8" s="94" t="s">
        <v>89</v>
      </c>
      <c r="AA8" s="94" t="s">
        <v>89</v>
      </c>
      <c r="AB8" s="94" t="s">
        <v>89</v>
      </c>
      <c r="AC8" s="94" t="s">
        <v>89</v>
      </c>
      <c r="AD8" s="94" t="s">
        <v>89</v>
      </c>
      <c r="AE8" s="94" t="s">
        <v>89</v>
      </c>
      <c r="AF8" s="94" t="s">
        <v>89</v>
      </c>
      <c r="AG8" s="94" t="s">
        <v>89</v>
      </c>
      <c r="AH8" s="94" t="s">
        <v>89</v>
      </c>
      <c r="AI8" s="94" t="s">
        <v>89</v>
      </c>
      <c r="AJ8" s="94" t="s">
        <v>89</v>
      </c>
      <c r="AK8" s="94" t="s">
        <v>89</v>
      </c>
      <c r="AL8" s="84">
        <v>9701</v>
      </c>
      <c r="AM8" s="87" t="s">
        <v>87</v>
      </c>
      <c r="AN8" s="87" t="s">
        <v>87</v>
      </c>
      <c r="AO8" s="87" t="s">
        <v>87</v>
      </c>
      <c r="AP8" s="84">
        <v>2575</v>
      </c>
      <c r="AQ8" s="84">
        <v>7086</v>
      </c>
      <c r="AR8" s="84">
        <v>9732</v>
      </c>
      <c r="AS8" s="87" t="s">
        <v>87</v>
      </c>
      <c r="AT8" s="87" t="s">
        <v>87</v>
      </c>
      <c r="AU8" s="87" t="s">
        <v>87</v>
      </c>
      <c r="AV8" s="84">
        <v>2606</v>
      </c>
      <c r="AW8" s="84">
        <v>7086</v>
      </c>
      <c r="AX8" s="84" t="s">
        <v>89</v>
      </c>
      <c r="AY8" s="84" t="s">
        <v>89</v>
      </c>
      <c r="AZ8" s="84" t="s">
        <v>89</v>
      </c>
      <c r="BA8" s="84" t="s">
        <v>89</v>
      </c>
      <c r="BB8" s="84" t="s">
        <v>89</v>
      </c>
      <c r="BC8" s="84" t="s">
        <v>89</v>
      </c>
      <c r="BD8" s="84" t="s">
        <v>89</v>
      </c>
      <c r="BE8" s="84" t="s">
        <v>89</v>
      </c>
      <c r="BF8" s="84" t="s">
        <v>89</v>
      </c>
      <c r="BG8" s="84" t="s">
        <v>89</v>
      </c>
      <c r="BH8" s="84" t="s">
        <v>89</v>
      </c>
      <c r="BI8" s="84" t="s">
        <v>89</v>
      </c>
      <c r="BJ8" s="84" t="s">
        <v>89</v>
      </c>
      <c r="BK8" s="84" t="s">
        <v>89</v>
      </c>
      <c r="BL8" s="84" t="s">
        <v>89</v>
      </c>
      <c r="BM8" s="84" t="s">
        <v>89</v>
      </c>
      <c r="BN8" s="84" t="s">
        <v>89</v>
      </c>
      <c r="BO8" s="84" t="s">
        <v>89</v>
      </c>
      <c r="BP8" s="84" t="s">
        <v>89</v>
      </c>
      <c r="BQ8" s="84" t="s">
        <v>89</v>
      </c>
      <c r="BR8" s="84" t="s">
        <v>89</v>
      </c>
      <c r="BS8" s="84" t="s">
        <v>89</v>
      </c>
      <c r="BT8" s="84" t="s">
        <v>89</v>
      </c>
      <c r="BU8" s="84" t="s">
        <v>89</v>
      </c>
      <c r="BV8" s="84" t="s">
        <v>89</v>
      </c>
      <c r="BW8" s="84" t="s">
        <v>89</v>
      </c>
      <c r="BX8" s="84" t="s">
        <v>89</v>
      </c>
      <c r="BY8" s="84" t="s">
        <v>89</v>
      </c>
      <c r="BZ8" s="84" t="s">
        <v>89</v>
      </c>
      <c r="CA8" s="84" t="s">
        <v>89</v>
      </c>
    </row>
    <row r="9" spans="1:79" ht="31.2" x14ac:dyDescent="0.3">
      <c r="A9" s="35" t="s">
        <v>26</v>
      </c>
      <c r="B9" s="103">
        <v>86865</v>
      </c>
      <c r="C9" s="87">
        <v>31934</v>
      </c>
      <c r="D9" s="87">
        <v>2022</v>
      </c>
      <c r="E9" s="87">
        <v>1546</v>
      </c>
      <c r="F9" s="87">
        <v>44316</v>
      </c>
      <c r="G9" s="87">
        <v>7681</v>
      </c>
      <c r="H9" s="94">
        <v>91090</v>
      </c>
      <c r="I9" s="94">
        <v>35915</v>
      </c>
      <c r="J9" s="94">
        <v>1730</v>
      </c>
      <c r="K9" s="94">
        <v>1417</v>
      </c>
      <c r="L9" s="94">
        <v>45860</v>
      </c>
      <c r="M9" s="94">
        <v>6711</v>
      </c>
      <c r="N9" s="94">
        <v>89226</v>
      </c>
      <c r="O9" s="94">
        <v>36226</v>
      </c>
      <c r="P9" s="94">
        <v>1246</v>
      </c>
      <c r="Q9" s="94">
        <v>1057</v>
      </c>
      <c r="R9" s="94">
        <v>42481</v>
      </c>
      <c r="S9" s="94">
        <v>7939</v>
      </c>
      <c r="T9" s="94">
        <v>122022</v>
      </c>
      <c r="U9" s="94">
        <v>49894</v>
      </c>
      <c r="V9" s="94">
        <v>1036</v>
      </c>
      <c r="W9" s="94">
        <v>1450</v>
      </c>
      <c r="X9" s="94">
        <v>55834</v>
      </c>
      <c r="Y9" s="94">
        <v>13038</v>
      </c>
      <c r="Z9" s="94">
        <v>41717</v>
      </c>
      <c r="AA9" s="94">
        <v>5011</v>
      </c>
      <c r="AB9" s="87" t="s">
        <v>87</v>
      </c>
      <c r="AC9" s="94">
        <v>252</v>
      </c>
      <c r="AD9" s="94">
        <v>32894</v>
      </c>
      <c r="AE9" s="94">
        <v>2108</v>
      </c>
      <c r="AF9" s="84">
        <v>15665</v>
      </c>
      <c r="AG9" s="84">
        <v>2150</v>
      </c>
      <c r="AH9" s="85" t="s">
        <v>87</v>
      </c>
      <c r="AI9" s="84">
        <v>282</v>
      </c>
      <c r="AJ9" s="84">
        <v>9445</v>
      </c>
      <c r="AK9" s="84">
        <v>2589</v>
      </c>
      <c r="AL9" s="84">
        <v>10941</v>
      </c>
      <c r="AM9" s="84">
        <v>1320</v>
      </c>
      <c r="AN9" s="87" t="s">
        <v>87</v>
      </c>
      <c r="AO9" s="87" t="s">
        <v>87</v>
      </c>
      <c r="AP9" s="84">
        <v>7239</v>
      </c>
      <c r="AQ9" s="84">
        <v>1280</v>
      </c>
      <c r="AR9" s="84">
        <v>6653</v>
      </c>
      <c r="AS9" s="84">
        <v>1462</v>
      </c>
      <c r="AT9" s="87" t="s">
        <v>87</v>
      </c>
      <c r="AU9" s="87" t="s">
        <v>87</v>
      </c>
      <c r="AV9" s="84">
        <v>2809</v>
      </c>
      <c r="AW9" s="84">
        <v>2215</v>
      </c>
      <c r="AX9" s="84">
        <v>6693</v>
      </c>
      <c r="AY9" s="84">
        <v>1462</v>
      </c>
      <c r="AZ9" s="87" t="s">
        <v>87</v>
      </c>
      <c r="BA9" s="87" t="s">
        <v>87</v>
      </c>
      <c r="BB9" s="84">
        <v>2252</v>
      </c>
      <c r="BC9" s="84">
        <v>2810</v>
      </c>
      <c r="BD9" s="84">
        <v>14336</v>
      </c>
      <c r="BE9" s="84">
        <v>2268</v>
      </c>
      <c r="BF9" s="87" t="s">
        <v>87</v>
      </c>
      <c r="BG9" s="87" t="s">
        <v>87</v>
      </c>
      <c r="BH9" s="84">
        <v>6107</v>
      </c>
      <c r="BI9" s="84">
        <v>5792</v>
      </c>
      <c r="BJ9" s="84">
        <v>36626</v>
      </c>
      <c r="BK9" s="84">
        <v>12197</v>
      </c>
      <c r="BL9" s="87" t="s">
        <v>87</v>
      </c>
      <c r="BM9" s="87" t="s">
        <v>87</v>
      </c>
      <c r="BN9" s="84">
        <v>6414</v>
      </c>
      <c r="BO9" s="84">
        <v>15419</v>
      </c>
      <c r="BP9" s="84" t="s">
        <v>89</v>
      </c>
      <c r="BQ9" s="84" t="s">
        <v>89</v>
      </c>
      <c r="BR9" s="84" t="s">
        <v>89</v>
      </c>
      <c r="BS9" s="84" t="s">
        <v>89</v>
      </c>
      <c r="BT9" s="84" t="s">
        <v>89</v>
      </c>
      <c r="BU9" s="84" t="s">
        <v>89</v>
      </c>
      <c r="BV9" s="84" t="s">
        <v>89</v>
      </c>
      <c r="BW9" s="84" t="s">
        <v>89</v>
      </c>
      <c r="BX9" s="84" t="s">
        <v>89</v>
      </c>
      <c r="BY9" s="84" t="s">
        <v>89</v>
      </c>
      <c r="BZ9" s="84" t="s">
        <v>89</v>
      </c>
      <c r="CA9" s="84" t="s">
        <v>89</v>
      </c>
    </row>
    <row r="10" spans="1:79" ht="46.8" x14ac:dyDescent="0.3">
      <c r="A10" s="35" t="s">
        <v>27</v>
      </c>
      <c r="B10" s="103">
        <v>9113</v>
      </c>
      <c r="C10" s="87">
        <v>3220</v>
      </c>
      <c r="D10" s="87" t="s">
        <v>87</v>
      </c>
      <c r="E10" s="87">
        <v>1458</v>
      </c>
      <c r="F10" s="87">
        <v>3445</v>
      </c>
      <c r="G10" s="87">
        <v>820</v>
      </c>
      <c r="H10" s="87" t="s">
        <v>87</v>
      </c>
      <c r="I10" s="87" t="s">
        <v>87</v>
      </c>
      <c r="J10" s="87" t="s">
        <v>87</v>
      </c>
      <c r="K10" s="87" t="s">
        <v>87</v>
      </c>
      <c r="L10" s="87" t="s">
        <v>87</v>
      </c>
      <c r="M10" s="87" t="s">
        <v>87</v>
      </c>
      <c r="N10" s="87" t="s">
        <v>87</v>
      </c>
      <c r="O10" s="87" t="s">
        <v>87</v>
      </c>
      <c r="P10" s="87" t="s">
        <v>87</v>
      </c>
      <c r="Q10" s="87" t="s">
        <v>87</v>
      </c>
      <c r="R10" s="87" t="s">
        <v>87</v>
      </c>
      <c r="S10" s="87" t="s">
        <v>87</v>
      </c>
      <c r="T10" s="87" t="s">
        <v>87</v>
      </c>
      <c r="U10" s="87" t="s">
        <v>87</v>
      </c>
      <c r="V10" s="87" t="s">
        <v>87</v>
      </c>
      <c r="W10" s="87" t="s">
        <v>87</v>
      </c>
      <c r="X10" s="87" t="s">
        <v>87</v>
      </c>
      <c r="Y10" s="87" t="s">
        <v>87</v>
      </c>
      <c r="Z10" s="87" t="s">
        <v>87</v>
      </c>
      <c r="AA10" s="87" t="s">
        <v>87</v>
      </c>
      <c r="AB10" s="87" t="s">
        <v>87</v>
      </c>
      <c r="AC10" s="87" t="s">
        <v>87</v>
      </c>
      <c r="AD10" s="87" t="s">
        <v>87</v>
      </c>
      <c r="AE10" s="87" t="s">
        <v>87</v>
      </c>
      <c r="AF10" s="85" t="s">
        <v>87</v>
      </c>
      <c r="AG10" s="85" t="s">
        <v>87</v>
      </c>
      <c r="AH10" s="85" t="s">
        <v>87</v>
      </c>
      <c r="AI10" s="85" t="s">
        <v>87</v>
      </c>
      <c r="AJ10" s="85" t="s">
        <v>87</v>
      </c>
      <c r="AK10" s="85" t="s">
        <v>87</v>
      </c>
      <c r="AL10" s="85" t="s">
        <v>87</v>
      </c>
      <c r="AM10" s="85" t="s">
        <v>87</v>
      </c>
      <c r="AN10" s="85" t="s">
        <v>87</v>
      </c>
      <c r="AO10" s="85" t="s">
        <v>87</v>
      </c>
      <c r="AP10" s="85" t="s">
        <v>87</v>
      </c>
      <c r="AQ10" s="85" t="s">
        <v>87</v>
      </c>
      <c r="AR10" s="85" t="s">
        <v>87</v>
      </c>
      <c r="AS10" s="85" t="s">
        <v>87</v>
      </c>
      <c r="AT10" s="85" t="s">
        <v>87</v>
      </c>
      <c r="AU10" s="85" t="s">
        <v>87</v>
      </c>
      <c r="AV10" s="85" t="s">
        <v>87</v>
      </c>
      <c r="AW10" s="85" t="s">
        <v>87</v>
      </c>
      <c r="AX10" s="87" t="s">
        <v>87</v>
      </c>
      <c r="AY10" s="87" t="s">
        <v>87</v>
      </c>
      <c r="AZ10" s="87" t="s">
        <v>87</v>
      </c>
      <c r="BA10" s="87" t="s">
        <v>87</v>
      </c>
      <c r="BB10" s="87" t="s">
        <v>87</v>
      </c>
      <c r="BC10" s="87" t="s">
        <v>87</v>
      </c>
      <c r="BD10" s="87" t="s">
        <v>87</v>
      </c>
      <c r="BE10" s="87" t="s">
        <v>87</v>
      </c>
      <c r="BF10" s="87" t="s">
        <v>87</v>
      </c>
      <c r="BG10" s="87" t="s">
        <v>87</v>
      </c>
      <c r="BH10" s="87" t="s">
        <v>87</v>
      </c>
      <c r="BI10" s="87" t="s">
        <v>87</v>
      </c>
      <c r="BJ10" s="87" t="s">
        <v>87</v>
      </c>
      <c r="BK10" s="87" t="s">
        <v>87</v>
      </c>
      <c r="BL10" s="87" t="s">
        <v>87</v>
      </c>
      <c r="BM10" s="87" t="s">
        <v>87</v>
      </c>
      <c r="BN10" s="87" t="s">
        <v>87</v>
      </c>
      <c r="BO10" s="87" t="s">
        <v>87</v>
      </c>
      <c r="BP10" s="87" t="s">
        <v>87</v>
      </c>
      <c r="BQ10" s="87" t="s">
        <v>87</v>
      </c>
      <c r="BR10" s="87" t="s">
        <v>87</v>
      </c>
      <c r="BS10" s="87" t="s">
        <v>87</v>
      </c>
      <c r="BT10" s="87" t="s">
        <v>87</v>
      </c>
      <c r="BU10" s="87" t="s">
        <v>87</v>
      </c>
      <c r="BV10" s="84" t="s">
        <v>89</v>
      </c>
      <c r="BW10" s="84" t="s">
        <v>89</v>
      </c>
      <c r="BX10" s="84" t="s">
        <v>89</v>
      </c>
      <c r="BY10" s="84" t="s">
        <v>89</v>
      </c>
      <c r="BZ10" s="84" t="s">
        <v>89</v>
      </c>
      <c r="CA10" s="84" t="s">
        <v>89</v>
      </c>
    </row>
    <row r="11" spans="1:79" ht="15.6" x14ac:dyDescent="0.3">
      <c r="A11" s="35" t="s">
        <v>28</v>
      </c>
      <c r="B11" s="103">
        <v>265</v>
      </c>
      <c r="C11" s="87" t="s">
        <v>87</v>
      </c>
      <c r="D11" s="87" t="s">
        <v>87</v>
      </c>
      <c r="E11" s="87" t="s">
        <v>87</v>
      </c>
      <c r="F11" s="87">
        <v>98</v>
      </c>
      <c r="G11" s="87">
        <v>167</v>
      </c>
      <c r="H11" s="94">
        <v>243</v>
      </c>
      <c r="I11" s="94">
        <v>13</v>
      </c>
      <c r="J11" s="87" t="s">
        <v>87</v>
      </c>
      <c r="K11" s="87" t="s">
        <v>87</v>
      </c>
      <c r="L11" s="94">
        <v>63</v>
      </c>
      <c r="M11" s="94">
        <v>167</v>
      </c>
      <c r="N11" s="94">
        <v>826</v>
      </c>
      <c r="O11" s="94">
        <v>228</v>
      </c>
      <c r="P11" s="87" t="s">
        <v>87</v>
      </c>
      <c r="Q11" s="87" t="s">
        <v>87</v>
      </c>
      <c r="R11" s="94">
        <v>219</v>
      </c>
      <c r="S11" s="94">
        <v>317</v>
      </c>
      <c r="T11" s="94">
        <v>3220</v>
      </c>
      <c r="U11" s="94">
        <v>1366</v>
      </c>
      <c r="V11" s="87" t="s">
        <v>87</v>
      </c>
      <c r="W11" s="87" t="s">
        <v>87</v>
      </c>
      <c r="X11" s="94">
        <v>1489</v>
      </c>
      <c r="Y11" s="94">
        <v>323</v>
      </c>
      <c r="Z11" s="94">
        <v>31560</v>
      </c>
      <c r="AA11" s="94">
        <v>3687</v>
      </c>
      <c r="AB11" s="87" t="s">
        <v>87</v>
      </c>
      <c r="AC11" s="94">
        <v>2128</v>
      </c>
      <c r="AD11" s="94">
        <v>22277</v>
      </c>
      <c r="AE11" s="94">
        <v>3426</v>
      </c>
      <c r="AF11" s="84" t="s">
        <v>89</v>
      </c>
      <c r="AG11" s="84" t="s">
        <v>89</v>
      </c>
      <c r="AH11" s="84" t="s">
        <v>89</v>
      </c>
      <c r="AI11" s="84" t="s">
        <v>89</v>
      </c>
      <c r="AJ11" s="84" t="s">
        <v>89</v>
      </c>
      <c r="AK11" s="84" t="s">
        <v>89</v>
      </c>
      <c r="AL11" s="84">
        <v>573865</v>
      </c>
      <c r="AM11" s="84">
        <v>3625</v>
      </c>
      <c r="AN11" s="85" t="s">
        <v>87</v>
      </c>
      <c r="AO11" s="84">
        <v>540466</v>
      </c>
      <c r="AP11" s="84">
        <v>2745</v>
      </c>
      <c r="AQ11" s="84">
        <v>10974</v>
      </c>
      <c r="AR11" s="84">
        <v>78858</v>
      </c>
      <c r="AS11" s="84">
        <v>1443</v>
      </c>
      <c r="AT11" s="85" t="s">
        <v>87</v>
      </c>
      <c r="AU11" s="84">
        <v>61616</v>
      </c>
      <c r="AV11" s="84">
        <v>4828</v>
      </c>
      <c r="AW11" s="84">
        <v>10035</v>
      </c>
      <c r="AX11" s="84">
        <v>90380</v>
      </c>
      <c r="AY11" s="84" t="s">
        <v>87</v>
      </c>
      <c r="AZ11" s="87" t="s">
        <v>87</v>
      </c>
      <c r="BA11" s="84">
        <v>63656</v>
      </c>
      <c r="BB11" s="84">
        <v>2723</v>
      </c>
      <c r="BC11" s="84">
        <v>23730</v>
      </c>
      <c r="BD11" s="84">
        <v>95621</v>
      </c>
      <c r="BE11" s="87" t="s">
        <v>87</v>
      </c>
      <c r="BF11" s="87" t="s">
        <v>87</v>
      </c>
      <c r="BG11" s="84">
        <v>63730</v>
      </c>
      <c r="BH11" s="84">
        <v>4439</v>
      </c>
      <c r="BI11" s="84">
        <v>27452</v>
      </c>
      <c r="BJ11" s="84">
        <v>234087</v>
      </c>
      <c r="BK11" s="84">
        <v>33960</v>
      </c>
      <c r="BL11" s="87" t="s">
        <v>87</v>
      </c>
      <c r="BM11" s="84">
        <v>67485</v>
      </c>
      <c r="BN11" s="84">
        <v>95671</v>
      </c>
      <c r="BO11" s="87">
        <v>36436</v>
      </c>
      <c r="BP11" s="84" t="s">
        <v>89</v>
      </c>
      <c r="BQ11" s="84" t="s">
        <v>89</v>
      </c>
      <c r="BR11" s="84" t="s">
        <v>89</v>
      </c>
      <c r="BS11" s="84" t="s">
        <v>89</v>
      </c>
      <c r="BT11" s="84" t="s">
        <v>89</v>
      </c>
      <c r="BU11" s="84" t="s">
        <v>89</v>
      </c>
      <c r="BV11" s="84" t="s">
        <v>89</v>
      </c>
      <c r="BW11" s="84" t="s">
        <v>89</v>
      </c>
      <c r="BX11" s="84" t="s">
        <v>89</v>
      </c>
      <c r="BY11" s="84" t="s">
        <v>89</v>
      </c>
      <c r="BZ11" s="84" t="s">
        <v>89</v>
      </c>
      <c r="CA11" s="84" t="s">
        <v>89</v>
      </c>
    </row>
    <row r="12" spans="1:79" ht="78" x14ac:dyDescent="0.3">
      <c r="A12" s="35" t="s">
        <v>29</v>
      </c>
      <c r="B12" s="103">
        <v>631339</v>
      </c>
      <c r="C12" s="87">
        <v>468541</v>
      </c>
      <c r="D12" s="87">
        <v>11184</v>
      </c>
      <c r="E12" s="87">
        <v>12859</v>
      </c>
      <c r="F12" s="87">
        <v>76471</v>
      </c>
      <c r="G12" s="87">
        <v>52994</v>
      </c>
      <c r="H12" s="94">
        <v>597479</v>
      </c>
      <c r="I12" s="94">
        <v>430443</v>
      </c>
      <c r="J12" s="94">
        <v>9300</v>
      </c>
      <c r="K12" s="94">
        <v>14295</v>
      </c>
      <c r="L12" s="94">
        <v>82387</v>
      </c>
      <c r="M12" s="94">
        <v>52917</v>
      </c>
      <c r="N12" s="94">
        <v>599289</v>
      </c>
      <c r="O12" s="94">
        <v>420753</v>
      </c>
      <c r="P12" s="94">
        <v>5791</v>
      </c>
      <c r="Q12" s="94">
        <v>17599</v>
      </c>
      <c r="R12" s="94">
        <v>89319</v>
      </c>
      <c r="S12" s="94">
        <v>58408</v>
      </c>
      <c r="T12" s="94">
        <v>578611</v>
      </c>
      <c r="U12" s="94">
        <v>374193</v>
      </c>
      <c r="V12" s="94">
        <v>4334</v>
      </c>
      <c r="W12" s="94">
        <v>10536</v>
      </c>
      <c r="X12" s="94">
        <v>104511</v>
      </c>
      <c r="Y12" s="94">
        <v>69245</v>
      </c>
      <c r="Z12" s="94">
        <v>392862</v>
      </c>
      <c r="AA12" s="94">
        <v>233460</v>
      </c>
      <c r="AB12" s="94">
        <v>917</v>
      </c>
      <c r="AC12" s="94">
        <v>10028</v>
      </c>
      <c r="AD12" s="94">
        <v>86450</v>
      </c>
      <c r="AE12" s="94">
        <v>51369</v>
      </c>
      <c r="AF12" s="84">
        <v>405492</v>
      </c>
      <c r="AG12" s="84">
        <v>241436</v>
      </c>
      <c r="AH12" s="84">
        <v>292</v>
      </c>
      <c r="AI12" s="84">
        <v>14394</v>
      </c>
      <c r="AJ12" s="84">
        <v>85672</v>
      </c>
      <c r="AK12" s="84">
        <v>56918</v>
      </c>
      <c r="AL12" s="84">
        <v>251074</v>
      </c>
      <c r="AM12" s="84">
        <v>109274</v>
      </c>
      <c r="AN12" s="84">
        <v>597</v>
      </c>
      <c r="AO12" s="84">
        <v>3404</v>
      </c>
      <c r="AP12" s="84">
        <v>67046</v>
      </c>
      <c r="AQ12" s="84">
        <v>64285</v>
      </c>
      <c r="AR12" s="84">
        <v>120216</v>
      </c>
      <c r="AS12" s="84">
        <v>68286</v>
      </c>
      <c r="AT12" s="84">
        <v>102</v>
      </c>
      <c r="AU12" s="84">
        <v>2721</v>
      </c>
      <c r="AV12" s="84">
        <v>27862</v>
      </c>
      <c r="AW12" s="84">
        <v>21347</v>
      </c>
      <c r="AX12" s="84">
        <v>91073</v>
      </c>
      <c r="AY12" s="84">
        <v>43544</v>
      </c>
      <c r="AZ12" s="84">
        <v>102</v>
      </c>
      <c r="BA12" s="84">
        <v>497</v>
      </c>
      <c r="BB12" s="84">
        <v>16417</v>
      </c>
      <c r="BC12" s="84">
        <v>30615</v>
      </c>
      <c r="BD12" s="84" t="s">
        <v>89</v>
      </c>
      <c r="BE12" s="84" t="s">
        <v>89</v>
      </c>
      <c r="BF12" s="84" t="s">
        <v>89</v>
      </c>
      <c r="BG12" s="84" t="s">
        <v>89</v>
      </c>
      <c r="BH12" s="84" t="s">
        <v>89</v>
      </c>
      <c r="BI12" s="84" t="s">
        <v>89</v>
      </c>
      <c r="BJ12" s="87" t="s">
        <v>87</v>
      </c>
      <c r="BK12" s="87" t="s">
        <v>87</v>
      </c>
      <c r="BL12" s="87" t="s">
        <v>87</v>
      </c>
      <c r="BM12" s="87" t="s">
        <v>87</v>
      </c>
      <c r="BN12" s="87" t="s">
        <v>87</v>
      </c>
      <c r="BO12" s="87" t="s">
        <v>87</v>
      </c>
      <c r="BP12" s="84" t="s">
        <v>89</v>
      </c>
      <c r="BQ12" s="84" t="s">
        <v>89</v>
      </c>
      <c r="BR12" s="84" t="s">
        <v>89</v>
      </c>
      <c r="BS12" s="84" t="s">
        <v>89</v>
      </c>
      <c r="BT12" s="84" t="s">
        <v>89</v>
      </c>
      <c r="BU12" s="84" t="s">
        <v>89</v>
      </c>
      <c r="BV12" s="84" t="s">
        <v>89</v>
      </c>
      <c r="BW12" s="84" t="s">
        <v>89</v>
      </c>
      <c r="BX12" s="84" t="s">
        <v>89</v>
      </c>
      <c r="BY12" s="84" t="s">
        <v>89</v>
      </c>
      <c r="BZ12" s="84" t="s">
        <v>89</v>
      </c>
      <c r="CA12" s="84" t="s">
        <v>89</v>
      </c>
    </row>
    <row r="13" spans="1:79" ht="15.6" x14ac:dyDescent="0.3">
      <c r="A13" s="35" t="s">
        <v>30</v>
      </c>
      <c r="B13" s="103">
        <v>55936</v>
      </c>
      <c r="C13" s="87">
        <v>44216</v>
      </c>
      <c r="D13" s="87" t="s">
        <v>87</v>
      </c>
      <c r="E13" s="87">
        <v>4575</v>
      </c>
      <c r="F13" s="87">
        <v>3752</v>
      </c>
      <c r="G13" s="87">
        <v>1939</v>
      </c>
      <c r="H13" s="94">
        <v>25374</v>
      </c>
      <c r="I13" s="94">
        <v>20464</v>
      </c>
      <c r="J13" s="87" t="s">
        <v>87</v>
      </c>
      <c r="K13" s="94">
        <v>969</v>
      </c>
      <c r="L13" s="94">
        <v>2584</v>
      </c>
      <c r="M13" s="94">
        <v>717</v>
      </c>
      <c r="N13" s="94">
        <v>27591</v>
      </c>
      <c r="O13" s="94">
        <v>20904</v>
      </c>
      <c r="P13" s="87" t="s">
        <v>87</v>
      </c>
      <c r="Q13" s="94">
        <v>969</v>
      </c>
      <c r="R13" s="94">
        <v>3366</v>
      </c>
      <c r="S13" s="94">
        <v>1359</v>
      </c>
      <c r="T13" s="94">
        <v>81710</v>
      </c>
      <c r="U13" s="94">
        <v>63487</v>
      </c>
      <c r="V13" s="94">
        <v>1623</v>
      </c>
      <c r="W13" s="94">
        <v>3125</v>
      </c>
      <c r="X13" s="94">
        <v>7845</v>
      </c>
      <c r="Y13" s="94">
        <v>2774</v>
      </c>
      <c r="Z13" s="94">
        <v>79175</v>
      </c>
      <c r="AA13" s="94">
        <v>55082</v>
      </c>
      <c r="AB13" s="94">
        <v>1623</v>
      </c>
      <c r="AC13" s="94">
        <v>11845</v>
      </c>
      <c r="AD13" s="94">
        <v>5805</v>
      </c>
      <c r="AE13" s="94">
        <v>2913</v>
      </c>
      <c r="AF13" s="84">
        <v>80667</v>
      </c>
      <c r="AG13" s="84">
        <v>58593</v>
      </c>
      <c r="AH13" s="84">
        <v>1623</v>
      </c>
      <c r="AI13" s="84">
        <v>12102</v>
      </c>
      <c r="AJ13" s="84">
        <v>4940</v>
      </c>
      <c r="AK13" s="84">
        <v>2444</v>
      </c>
      <c r="AL13" s="84">
        <v>81353</v>
      </c>
      <c r="AM13" s="84">
        <v>60919</v>
      </c>
      <c r="AN13" s="84">
        <v>1623</v>
      </c>
      <c r="AO13" s="84">
        <v>12017</v>
      </c>
      <c r="AP13" s="84">
        <v>4440</v>
      </c>
      <c r="AQ13" s="84">
        <v>2270</v>
      </c>
      <c r="AR13" s="84">
        <v>285427</v>
      </c>
      <c r="AS13" s="84">
        <v>168725</v>
      </c>
      <c r="AT13" s="84">
        <v>2224</v>
      </c>
      <c r="AU13" s="84">
        <v>66863</v>
      </c>
      <c r="AV13" s="84">
        <v>38319</v>
      </c>
      <c r="AW13" s="84">
        <v>7760</v>
      </c>
      <c r="AX13" s="84">
        <v>377214</v>
      </c>
      <c r="AY13" s="84">
        <v>223521</v>
      </c>
      <c r="AZ13" s="84">
        <v>5980</v>
      </c>
      <c r="BA13" s="84">
        <v>69108</v>
      </c>
      <c r="BB13" s="84">
        <v>58798</v>
      </c>
      <c r="BC13" s="84">
        <v>13617</v>
      </c>
      <c r="BD13" s="84">
        <v>530277</v>
      </c>
      <c r="BE13" s="84">
        <v>355300</v>
      </c>
      <c r="BF13" s="84">
        <v>7148</v>
      </c>
      <c r="BG13" s="84">
        <v>85716</v>
      </c>
      <c r="BH13" s="84">
        <v>54897</v>
      </c>
      <c r="BI13" s="84">
        <v>17310</v>
      </c>
      <c r="BJ13" s="84">
        <v>588857</v>
      </c>
      <c r="BK13" s="84">
        <v>389404</v>
      </c>
      <c r="BL13" s="84">
        <v>21052</v>
      </c>
      <c r="BM13" s="84">
        <v>89451</v>
      </c>
      <c r="BN13" s="84">
        <v>60107</v>
      </c>
      <c r="BO13" s="84">
        <v>25073</v>
      </c>
      <c r="BP13" s="84">
        <v>615465</v>
      </c>
      <c r="BQ13" s="84">
        <v>406884</v>
      </c>
      <c r="BR13" s="84">
        <v>20839</v>
      </c>
      <c r="BS13" s="84">
        <v>92909</v>
      </c>
      <c r="BT13" s="84">
        <v>65545</v>
      </c>
      <c r="BU13" s="86">
        <v>23663</v>
      </c>
      <c r="BV13" s="84">
        <v>639901</v>
      </c>
      <c r="BW13" s="84">
        <v>435340</v>
      </c>
      <c r="BX13" s="84">
        <v>26577</v>
      </c>
      <c r="BY13" s="84">
        <v>94953</v>
      </c>
      <c r="BZ13" s="84">
        <v>63721</v>
      </c>
      <c r="CA13" s="84">
        <v>23196</v>
      </c>
    </row>
    <row r="14" spans="1:79" ht="15.6" x14ac:dyDescent="0.3">
      <c r="A14" s="35" t="s">
        <v>31</v>
      </c>
      <c r="B14" s="103">
        <v>5444192</v>
      </c>
      <c r="C14" s="87">
        <v>169507</v>
      </c>
      <c r="D14" s="87">
        <v>124214</v>
      </c>
      <c r="E14" s="87">
        <v>4948167</v>
      </c>
      <c r="F14" s="87">
        <v>204221</v>
      </c>
      <c r="G14" s="87">
        <v>116314</v>
      </c>
      <c r="H14" s="94">
        <v>5503705</v>
      </c>
      <c r="I14" s="94">
        <v>158128</v>
      </c>
      <c r="J14" s="94">
        <v>121278</v>
      </c>
      <c r="K14" s="94">
        <v>4970444</v>
      </c>
      <c r="L14" s="94">
        <v>228277</v>
      </c>
      <c r="M14" s="94">
        <v>135255</v>
      </c>
      <c r="N14" s="94">
        <v>6448232</v>
      </c>
      <c r="O14" s="94">
        <v>159324</v>
      </c>
      <c r="P14" s="94">
        <v>98313</v>
      </c>
      <c r="Q14" s="94">
        <v>5689162</v>
      </c>
      <c r="R14" s="94">
        <v>413951</v>
      </c>
      <c r="S14" s="94">
        <v>163491</v>
      </c>
      <c r="T14" s="94">
        <v>10813373</v>
      </c>
      <c r="U14" s="94">
        <v>139100</v>
      </c>
      <c r="V14" s="94">
        <v>3388</v>
      </c>
      <c r="W14" s="94">
        <v>9568442</v>
      </c>
      <c r="X14" s="94">
        <v>920484</v>
      </c>
      <c r="Y14" s="94">
        <v>152112</v>
      </c>
      <c r="Z14" s="94">
        <v>11103398</v>
      </c>
      <c r="AA14" s="94">
        <v>138119</v>
      </c>
      <c r="AB14" s="94">
        <v>3388</v>
      </c>
      <c r="AC14" s="94">
        <v>9763105</v>
      </c>
      <c r="AD14" s="94">
        <v>1017403</v>
      </c>
      <c r="AE14" s="94">
        <v>143381</v>
      </c>
      <c r="AF14" s="84">
        <v>14765540</v>
      </c>
      <c r="AG14" s="84">
        <v>146357</v>
      </c>
      <c r="AH14" s="84">
        <v>3388</v>
      </c>
      <c r="AI14" s="84">
        <v>13405866</v>
      </c>
      <c r="AJ14" s="84">
        <v>1015422</v>
      </c>
      <c r="AK14" s="84">
        <v>155360</v>
      </c>
      <c r="AL14" s="84">
        <v>18939669</v>
      </c>
      <c r="AM14" s="84">
        <v>60256</v>
      </c>
      <c r="AN14" s="85" t="s">
        <v>87</v>
      </c>
      <c r="AO14" s="84">
        <v>17884071</v>
      </c>
      <c r="AP14" s="84">
        <v>694073</v>
      </c>
      <c r="AQ14" s="84">
        <v>294571</v>
      </c>
      <c r="AR14" s="84">
        <v>19588111</v>
      </c>
      <c r="AS14" s="84">
        <v>172264</v>
      </c>
      <c r="AT14" s="85"/>
      <c r="AU14" s="84">
        <v>17913516</v>
      </c>
      <c r="AV14" s="84">
        <v>839346</v>
      </c>
      <c r="AW14" s="84">
        <v>650925</v>
      </c>
      <c r="AX14" s="84">
        <v>19583894</v>
      </c>
      <c r="AY14" s="84">
        <v>317292</v>
      </c>
      <c r="AZ14" s="87" t="s">
        <v>87</v>
      </c>
      <c r="BA14" s="84">
        <v>18430606</v>
      </c>
      <c r="BB14" s="84">
        <v>146142</v>
      </c>
      <c r="BC14" s="84">
        <v>675992</v>
      </c>
      <c r="BD14" s="84">
        <v>23250111</v>
      </c>
      <c r="BE14" s="84">
        <v>411854</v>
      </c>
      <c r="BF14" s="87" t="s">
        <v>87</v>
      </c>
      <c r="BG14" s="84">
        <v>21899570</v>
      </c>
      <c r="BH14" s="84">
        <v>168577</v>
      </c>
      <c r="BI14" s="84">
        <v>751283</v>
      </c>
      <c r="BJ14" s="84">
        <v>26279697</v>
      </c>
      <c r="BK14" s="84">
        <v>476708</v>
      </c>
      <c r="BL14" s="87" t="s">
        <v>87</v>
      </c>
      <c r="BM14" s="84">
        <v>24779263</v>
      </c>
      <c r="BN14" s="84">
        <v>195550</v>
      </c>
      <c r="BO14" s="84">
        <v>817447</v>
      </c>
      <c r="BP14" s="84">
        <v>27543104</v>
      </c>
      <c r="BQ14" s="84">
        <v>476035</v>
      </c>
      <c r="BR14" s="85" t="s">
        <v>87</v>
      </c>
      <c r="BS14" s="86">
        <v>25951638</v>
      </c>
      <c r="BT14" s="84">
        <v>243558</v>
      </c>
      <c r="BU14" s="86">
        <v>860521</v>
      </c>
      <c r="BV14" s="84">
        <v>30854942</v>
      </c>
      <c r="BW14" s="84">
        <v>477210</v>
      </c>
      <c r="BX14" s="85" t="s">
        <v>87</v>
      </c>
      <c r="BY14" s="84">
        <v>29259459</v>
      </c>
      <c r="BZ14" s="84">
        <v>254047</v>
      </c>
      <c r="CA14" s="84">
        <v>850983</v>
      </c>
    </row>
    <row r="15" spans="1:79" ht="15.6" x14ac:dyDescent="0.3">
      <c r="A15" s="35" t="s">
        <v>32</v>
      </c>
      <c r="B15" s="103">
        <v>694132</v>
      </c>
      <c r="C15" s="87">
        <v>230093</v>
      </c>
      <c r="D15" s="87" t="s">
        <v>87</v>
      </c>
      <c r="E15" s="87" t="s">
        <v>87</v>
      </c>
      <c r="F15" s="87">
        <v>440204</v>
      </c>
      <c r="G15" s="87">
        <v>9624</v>
      </c>
      <c r="H15" s="94">
        <v>735677</v>
      </c>
      <c r="I15" s="94">
        <v>229874</v>
      </c>
      <c r="J15" s="87" t="s">
        <v>87</v>
      </c>
      <c r="K15" s="87" t="s">
        <v>87</v>
      </c>
      <c r="L15" s="94">
        <v>480662</v>
      </c>
      <c r="M15" s="94">
        <v>10467</v>
      </c>
      <c r="N15" s="94">
        <v>7808</v>
      </c>
      <c r="O15" s="87" t="s">
        <v>87</v>
      </c>
      <c r="P15" s="87" t="s">
        <v>87</v>
      </c>
      <c r="Q15" s="87" t="s">
        <v>87</v>
      </c>
      <c r="R15" s="94">
        <v>2794</v>
      </c>
      <c r="S15" s="94">
        <v>3856</v>
      </c>
      <c r="T15" s="94">
        <v>36019</v>
      </c>
      <c r="U15" s="94">
        <v>21229</v>
      </c>
      <c r="V15" s="87" t="s">
        <v>87</v>
      </c>
      <c r="W15" s="94">
        <v>3613</v>
      </c>
      <c r="X15" s="94">
        <v>5960</v>
      </c>
      <c r="Y15" s="94">
        <v>4173</v>
      </c>
      <c r="Z15" s="94">
        <v>28954</v>
      </c>
      <c r="AA15" s="94">
        <v>21308</v>
      </c>
      <c r="AB15" s="87" t="s">
        <v>87</v>
      </c>
      <c r="AC15" s="94">
        <v>4381</v>
      </c>
      <c r="AD15" s="94">
        <v>2553</v>
      </c>
      <c r="AE15" s="94">
        <v>447</v>
      </c>
      <c r="AF15" s="84">
        <v>103013</v>
      </c>
      <c r="AG15" s="84">
        <v>35819</v>
      </c>
      <c r="AH15" s="85" t="s">
        <v>87</v>
      </c>
      <c r="AI15" s="84">
        <v>5506</v>
      </c>
      <c r="AJ15" s="84">
        <v>6674</v>
      </c>
      <c r="AK15" s="84">
        <v>53336</v>
      </c>
      <c r="AL15" s="84">
        <v>115935</v>
      </c>
      <c r="AM15" s="84">
        <v>35795</v>
      </c>
      <c r="AN15" s="85" t="s">
        <v>87</v>
      </c>
      <c r="AO15" s="84">
        <v>5506</v>
      </c>
      <c r="AP15" s="84">
        <v>7893</v>
      </c>
      <c r="AQ15" s="84">
        <v>64924</v>
      </c>
      <c r="AR15" s="84">
        <v>147448</v>
      </c>
      <c r="AS15" s="84">
        <v>39727</v>
      </c>
      <c r="AT15" s="84">
        <v>2100</v>
      </c>
      <c r="AU15" s="84">
        <v>5943</v>
      </c>
      <c r="AV15" s="84">
        <v>14307</v>
      </c>
      <c r="AW15" s="84">
        <v>85736</v>
      </c>
      <c r="AX15" s="84">
        <v>82743</v>
      </c>
      <c r="AY15" s="84">
        <v>65348</v>
      </c>
      <c r="AZ15" s="84">
        <v>2100</v>
      </c>
      <c r="BA15" s="84">
        <v>3639</v>
      </c>
      <c r="BB15" s="84">
        <v>1694</v>
      </c>
      <c r="BC15" s="84">
        <v>10538</v>
      </c>
      <c r="BD15" s="84">
        <v>103890</v>
      </c>
      <c r="BE15" s="84">
        <v>80911</v>
      </c>
      <c r="BF15" s="84">
        <v>8433</v>
      </c>
      <c r="BG15" s="84">
        <v>3643</v>
      </c>
      <c r="BH15" s="84">
        <v>3446</v>
      </c>
      <c r="BI15" s="84">
        <v>14239</v>
      </c>
      <c r="BJ15" s="84">
        <v>228825</v>
      </c>
      <c r="BK15" s="84">
        <v>192287</v>
      </c>
      <c r="BL15" s="84">
        <v>119809</v>
      </c>
      <c r="BM15" s="84">
        <v>3643</v>
      </c>
      <c r="BN15" s="84">
        <v>5750</v>
      </c>
      <c r="BO15" s="84">
        <v>25286</v>
      </c>
      <c r="BP15" s="84">
        <v>218987</v>
      </c>
      <c r="BQ15" s="84">
        <v>31946</v>
      </c>
      <c r="BR15" s="84">
        <v>2100</v>
      </c>
      <c r="BS15" s="84">
        <v>1101</v>
      </c>
      <c r="BT15" s="84">
        <v>26538</v>
      </c>
      <c r="BU15" s="86">
        <v>157260</v>
      </c>
      <c r="BV15" s="84">
        <v>282726</v>
      </c>
      <c r="BW15" s="84">
        <v>68963</v>
      </c>
      <c r="BX15" s="84">
        <v>23932</v>
      </c>
      <c r="BY15" s="84">
        <v>1101</v>
      </c>
      <c r="BZ15" s="84">
        <v>52241</v>
      </c>
      <c r="CA15" s="84">
        <v>157687</v>
      </c>
    </row>
    <row r="16" spans="1:79" ht="46.8" x14ac:dyDescent="0.3">
      <c r="A16" s="35" t="s">
        <v>33</v>
      </c>
      <c r="B16" s="103">
        <v>36053944</v>
      </c>
      <c r="C16" s="87">
        <v>33199600</v>
      </c>
      <c r="D16" s="87">
        <v>31551271</v>
      </c>
      <c r="E16" s="87">
        <v>1403409</v>
      </c>
      <c r="F16" s="87">
        <v>1082626</v>
      </c>
      <c r="G16" s="87">
        <v>197604</v>
      </c>
      <c r="H16" s="94">
        <v>33728627</v>
      </c>
      <c r="I16" s="94">
        <v>4659031</v>
      </c>
      <c r="J16" s="94">
        <v>3056935</v>
      </c>
      <c r="K16" s="94">
        <v>27698948</v>
      </c>
      <c r="L16" s="94">
        <v>1081031</v>
      </c>
      <c r="M16" s="94">
        <v>128025</v>
      </c>
      <c r="N16" s="94">
        <v>35573086</v>
      </c>
      <c r="O16" s="94">
        <v>4777260</v>
      </c>
      <c r="P16" s="94">
        <v>1571167</v>
      </c>
      <c r="Q16" s="94">
        <v>28464132</v>
      </c>
      <c r="R16" s="94">
        <v>1831087</v>
      </c>
      <c r="S16" s="94">
        <v>146814</v>
      </c>
      <c r="T16" s="94">
        <v>39899823</v>
      </c>
      <c r="U16" s="94">
        <v>7082754</v>
      </c>
      <c r="V16" s="94">
        <v>1042185</v>
      </c>
      <c r="W16" s="94">
        <v>29305004</v>
      </c>
      <c r="X16" s="94">
        <v>2700318</v>
      </c>
      <c r="Y16" s="94">
        <v>204989</v>
      </c>
      <c r="Z16" s="94">
        <v>13221394</v>
      </c>
      <c r="AA16" s="94">
        <v>8572992</v>
      </c>
      <c r="AB16" s="94">
        <v>900036</v>
      </c>
      <c r="AC16" s="94">
        <v>532346</v>
      </c>
      <c r="AD16" s="94">
        <v>3201934</v>
      </c>
      <c r="AE16" s="94">
        <v>215452</v>
      </c>
      <c r="AF16" s="84">
        <v>15572747</v>
      </c>
      <c r="AG16" s="84">
        <v>10338282</v>
      </c>
      <c r="AH16" s="84">
        <v>735028</v>
      </c>
      <c r="AI16" s="84">
        <v>694494</v>
      </c>
      <c r="AJ16" s="84">
        <v>3563202</v>
      </c>
      <c r="AK16" s="84">
        <v>459755</v>
      </c>
      <c r="AL16" s="84">
        <v>15972820</v>
      </c>
      <c r="AM16" s="84">
        <v>10093220</v>
      </c>
      <c r="AN16" s="84">
        <v>726255</v>
      </c>
      <c r="AO16" s="84">
        <v>671937</v>
      </c>
      <c r="AP16" s="84">
        <v>4139644</v>
      </c>
      <c r="AQ16" s="84">
        <v>521260</v>
      </c>
      <c r="AR16" s="84">
        <v>16262107</v>
      </c>
      <c r="AS16" s="84">
        <v>11668260</v>
      </c>
      <c r="AT16" s="84">
        <v>1623512</v>
      </c>
      <c r="AU16" s="84">
        <v>676700</v>
      </c>
      <c r="AV16" s="84">
        <v>2986091</v>
      </c>
      <c r="AW16" s="84">
        <v>346018</v>
      </c>
      <c r="AX16" s="84">
        <v>43415472</v>
      </c>
      <c r="AY16" s="84">
        <v>11292994</v>
      </c>
      <c r="AZ16" s="84">
        <v>2259018</v>
      </c>
      <c r="BA16" s="84">
        <v>27984631</v>
      </c>
      <c r="BB16" s="84">
        <v>3257256</v>
      </c>
      <c r="BC16" s="84">
        <v>376062</v>
      </c>
      <c r="BD16" s="84">
        <v>35853403</v>
      </c>
      <c r="BE16" s="84">
        <v>6043509</v>
      </c>
      <c r="BF16" s="84">
        <v>1845833</v>
      </c>
      <c r="BG16" s="84">
        <v>25643885</v>
      </c>
      <c r="BH16" s="84">
        <v>3268571</v>
      </c>
      <c r="BI16" s="84">
        <v>435888</v>
      </c>
      <c r="BJ16" s="84">
        <v>35545023</v>
      </c>
      <c r="BK16" s="84">
        <v>5562775</v>
      </c>
      <c r="BL16" s="84">
        <v>1002765</v>
      </c>
      <c r="BM16" s="84">
        <v>25564123</v>
      </c>
      <c r="BN16" s="84">
        <v>3475633</v>
      </c>
      <c r="BO16" s="84">
        <v>443946</v>
      </c>
      <c r="BP16" s="84">
        <v>40440000</v>
      </c>
      <c r="BQ16" s="84">
        <v>5941887</v>
      </c>
      <c r="BR16" s="84">
        <v>1130872</v>
      </c>
      <c r="BS16" s="84">
        <v>29888279</v>
      </c>
      <c r="BT16" s="84">
        <v>3606121</v>
      </c>
      <c r="BU16" s="84">
        <v>513250</v>
      </c>
      <c r="BV16" s="84">
        <v>41634746</v>
      </c>
      <c r="BW16" s="84">
        <v>5755872</v>
      </c>
      <c r="BX16" s="84">
        <v>979352</v>
      </c>
      <c r="BY16" s="84">
        <v>30725261</v>
      </c>
      <c r="BZ16" s="84">
        <v>4027676</v>
      </c>
      <c r="CA16" s="84">
        <v>608772</v>
      </c>
    </row>
    <row r="17" spans="1:79" ht="62.4" x14ac:dyDescent="0.3">
      <c r="A17" s="35" t="s">
        <v>34</v>
      </c>
      <c r="B17" s="103">
        <v>51793891</v>
      </c>
      <c r="C17" s="87">
        <v>40006125</v>
      </c>
      <c r="D17" s="87">
        <v>4936861</v>
      </c>
      <c r="E17" s="87">
        <v>3034264</v>
      </c>
      <c r="F17" s="87">
        <v>4858877</v>
      </c>
      <c r="G17" s="87">
        <v>2041881</v>
      </c>
      <c r="H17" s="94">
        <v>134012888</v>
      </c>
      <c r="I17" s="94">
        <v>120910128</v>
      </c>
      <c r="J17" s="94">
        <v>67672033</v>
      </c>
      <c r="K17" s="94">
        <v>3141546</v>
      </c>
      <c r="L17" s="94">
        <v>5348506</v>
      </c>
      <c r="M17" s="94">
        <v>2309186</v>
      </c>
      <c r="N17" s="94">
        <v>136967716</v>
      </c>
      <c r="O17" s="94">
        <v>122645993</v>
      </c>
      <c r="P17" s="94">
        <v>70229775</v>
      </c>
      <c r="Q17" s="94">
        <v>3504615</v>
      </c>
      <c r="R17" s="94">
        <v>5746115</v>
      </c>
      <c r="S17" s="94">
        <v>2645895</v>
      </c>
      <c r="T17" s="94">
        <v>167562743</v>
      </c>
      <c r="U17" s="94">
        <v>145528167</v>
      </c>
      <c r="V17" s="94">
        <v>75551589</v>
      </c>
      <c r="W17" s="94">
        <v>7617031</v>
      </c>
      <c r="X17" s="94">
        <v>7836345</v>
      </c>
      <c r="Y17" s="94">
        <v>3487885</v>
      </c>
      <c r="Z17" s="94">
        <v>177401789</v>
      </c>
      <c r="AA17" s="94">
        <v>146058383</v>
      </c>
      <c r="AB17" s="94">
        <v>75542725</v>
      </c>
      <c r="AC17" s="94">
        <v>12936929</v>
      </c>
      <c r="AD17" s="94">
        <v>9803263</v>
      </c>
      <c r="AE17" s="94">
        <v>4174284</v>
      </c>
      <c r="AF17" s="84">
        <v>178089596</v>
      </c>
      <c r="AG17" s="84">
        <v>143698847</v>
      </c>
      <c r="AH17" s="84">
        <v>75353148</v>
      </c>
      <c r="AI17" s="84">
        <v>17843477</v>
      </c>
      <c r="AJ17" s="84">
        <v>8375911</v>
      </c>
      <c r="AK17" s="84">
        <v>4344317</v>
      </c>
      <c r="AL17" s="84">
        <v>180140417</v>
      </c>
      <c r="AM17" s="84">
        <v>143647773</v>
      </c>
      <c r="AN17" s="84">
        <v>76324069</v>
      </c>
      <c r="AO17" s="84">
        <v>17910953</v>
      </c>
      <c r="AP17" s="84">
        <v>11640690</v>
      </c>
      <c r="AQ17" s="84">
        <v>4724581</v>
      </c>
      <c r="AR17" s="84">
        <v>178295775</v>
      </c>
      <c r="AS17" s="84">
        <v>141405225</v>
      </c>
      <c r="AT17" s="84">
        <v>78551863</v>
      </c>
      <c r="AU17" s="84">
        <v>20985626</v>
      </c>
      <c r="AV17" s="84">
        <v>8961004</v>
      </c>
      <c r="AW17" s="84">
        <v>4831634</v>
      </c>
      <c r="AX17" s="84">
        <v>113880680</v>
      </c>
      <c r="AY17" s="84">
        <v>79255530</v>
      </c>
      <c r="AZ17" s="84">
        <v>56498103</v>
      </c>
      <c r="BA17" s="84">
        <v>20660621</v>
      </c>
      <c r="BB17" s="84">
        <v>7984581</v>
      </c>
      <c r="BC17" s="84">
        <v>4082937</v>
      </c>
      <c r="BD17" s="84">
        <v>126424595</v>
      </c>
      <c r="BE17" s="84">
        <v>80972609</v>
      </c>
      <c r="BF17" s="84">
        <v>56405978</v>
      </c>
      <c r="BG17" s="84">
        <v>30391327</v>
      </c>
      <c r="BH17" s="84">
        <v>8898991</v>
      </c>
      <c r="BI17" s="84">
        <v>4476146</v>
      </c>
      <c r="BJ17" s="84">
        <v>101244971</v>
      </c>
      <c r="BK17" s="84">
        <v>50456393</v>
      </c>
      <c r="BL17" s="84">
        <v>23125855</v>
      </c>
      <c r="BM17" s="84">
        <v>35449549</v>
      </c>
      <c r="BN17" s="84">
        <v>8950936</v>
      </c>
      <c r="BO17" s="84">
        <v>5045031</v>
      </c>
      <c r="BP17" s="84">
        <v>112816545</v>
      </c>
      <c r="BQ17" s="84">
        <v>57448894</v>
      </c>
      <c r="BR17" s="84">
        <v>30708597</v>
      </c>
      <c r="BS17" s="84">
        <v>38435433</v>
      </c>
      <c r="BT17" s="84">
        <v>10109660</v>
      </c>
      <c r="BU17" s="84">
        <v>5162909</v>
      </c>
      <c r="BV17" s="84">
        <v>153887743</v>
      </c>
      <c r="BW17" s="84">
        <v>89891651</v>
      </c>
      <c r="BX17" s="84">
        <v>37138829</v>
      </c>
      <c r="BY17" s="84">
        <v>41352699</v>
      </c>
      <c r="BZ17" s="84">
        <v>12344159</v>
      </c>
      <c r="CA17" s="84">
        <v>8531293</v>
      </c>
    </row>
    <row r="18" spans="1:79" ht="15.6" x14ac:dyDescent="0.3">
      <c r="A18" s="35" t="s">
        <v>35</v>
      </c>
      <c r="B18" s="103">
        <v>15434775</v>
      </c>
      <c r="C18" s="87">
        <v>12275909</v>
      </c>
      <c r="D18" s="87">
        <v>3508821</v>
      </c>
      <c r="E18" s="87">
        <v>349237</v>
      </c>
      <c r="F18" s="87">
        <v>1670514</v>
      </c>
      <c r="G18" s="87">
        <v>459401</v>
      </c>
      <c r="H18" s="94">
        <v>16321678</v>
      </c>
      <c r="I18" s="94">
        <v>12606418</v>
      </c>
      <c r="J18" s="94">
        <v>3566374</v>
      </c>
      <c r="K18" s="94">
        <v>441721</v>
      </c>
      <c r="L18" s="94">
        <v>1939478</v>
      </c>
      <c r="M18" s="94">
        <v>481659</v>
      </c>
      <c r="N18" s="94">
        <v>17196055</v>
      </c>
      <c r="O18" s="94">
        <v>13227770</v>
      </c>
      <c r="P18" s="94">
        <v>3557960</v>
      </c>
      <c r="Q18" s="94">
        <v>450051</v>
      </c>
      <c r="R18" s="94">
        <v>2085756</v>
      </c>
      <c r="S18" s="94">
        <v>514566</v>
      </c>
      <c r="T18" s="94">
        <v>25532188</v>
      </c>
      <c r="U18" s="94">
        <v>19521841</v>
      </c>
      <c r="V18" s="94">
        <v>5216479</v>
      </c>
      <c r="W18" s="94">
        <v>761401</v>
      </c>
      <c r="X18" s="94">
        <v>3318762</v>
      </c>
      <c r="Y18" s="94">
        <v>734029</v>
      </c>
      <c r="Z18" s="94">
        <v>26748822</v>
      </c>
      <c r="AA18" s="94">
        <v>19858586</v>
      </c>
      <c r="AB18" s="94">
        <v>5028728</v>
      </c>
      <c r="AC18" s="94">
        <v>780231</v>
      </c>
      <c r="AD18" s="94">
        <v>3962225</v>
      </c>
      <c r="AE18" s="94">
        <v>794111</v>
      </c>
      <c r="AF18" s="84">
        <v>27914065</v>
      </c>
      <c r="AG18" s="84">
        <v>21175957</v>
      </c>
      <c r="AH18" s="84">
        <v>5295474</v>
      </c>
      <c r="AI18" s="84">
        <v>807391</v>
      </c>
      <c r="AJ18" s="84">
        <v>4021818</v>
      </c>
      <c r="AK18" s="84">
        <v>893573</v>
      </c>
      <c r="AL18" s="84">
        <v>30910023</v>
      </c>
      <c r="AM18" s="84">
        <v>23541875</v>
      </c>
      <c r="AN18" s="84">
        <v>5178869</v>
      </c>
      <c r="AO18" s="84">
        <v>768338</v>
      </c>
      <c r="AP18" s="84">
        <v>4406026</v>
      </c>
      <c r="AQ18" s="84">
        <v>991906</v>
      </c>
      <c r="AR18" s="84">
        <v>37777452</v>
      </c>
      <c r="AS18" s="84">
        <v>28991893</v>
      </c>
      <c r="AT18" s="84">
        <v>5475726</v>
      </c>
      <c r="AU18" s="84">
        <v>907561</v>
      </c>
      <c r="AV18" s="84">
        <v>5227574</v>
      </c>
      <c r="AW18" s="86">
        <v>1131418</v>
      </c>
      <c r="AX18" s="84">
        <v>71708528</v>
      </c>
      <c r="AY18" s="84">
        <v>58370586</v>
      </c>
      <c r="AZ18" s="84">
        <v>5765528</v>
      </c>
      <c r="BA18" s="84">
        <v>1490673</v>
      </c>
      <c r="BB18" s="84">
        <v>7112126</v>
      </c>
      <c r="BC18" s="84">
        <v>1929973</v>
      </c>
      <c r="BD18" s="84">
        <v>80066677</v>
      </c>
      <c r="BE18" s="84">
        <v>64966324</v>
      </c>
      <c r="BF18" s="84">
        <v>5665139</v>
      </c>
      <c r="BG18" s="84">
        <v>1839453</v>
      </c>
      <c r="BH18" s="84">
        <v>8075754</v>
      </c>
      <c r="BI18" s="84">
        <v>2190366</v>
      </c>
      <c r="BJ18" s="84">
        <v>82072517</v>
      </c>
      <c r="BK18" s="84">
        <v>66670502</v>
      </c>
      <c r="BL18" s="84">
        <v>5635194</v>
      </c>
      <c r="BM18" s="84">
        <v>2110932</v>
      </c>
      <c r="BN18" s="84">
        <v>8455721</v>
      </c>
      <c r="BO18" s="84">
        <v>2399384</v>
      </c>
      <c r="BP18" s="84">
        <v>85417060</v>
      </c>
      <c r="BQ18" s="84">
        <v>69184795</v>
      </c>
      <c r="BR18" s="84">
        <v>5580210</v>
      </c>
      <c r="BS18" s="84">
        <v>2486470</v>
      </c>
      <c r="BT18" s="84">
        <v>8920992</v>
      </c>
      <c r="BU18" s="84">
        <v>2381764</v>
      </c>
      <c r="BV18" s="84">
        <v>78780089</v>
      </c>
      <c r="BW18" s="84">
        <v>61972498</v>
      </c>
      <c r="BX18" s="84">
        <v>5525537</v>
      </c>
      <c r="BY18" s="84">
        <v>2505195</v>
      </c>
      <c r="BZ18" s="84">
        <v>9477135</v>
      </c>
      <c r="CA18" s="84">
        <v>2551795</v>
      </c>
    </row>
    <row r="19" spans="1:79" ht="31.2" x14ac:dyDescent="0.3">
      <c r="A19" s="35" t="s">
        <v>36</v>
      </c>
      <c r="B19" s="103">
        <v>13771340</v>
      </c>
      <c r="C19" s="87">
        <v>8145370</v>
      </c>
      <c r="D19" s="87">
        <v>699782</v>
      </c>
      <c r="E19" s="87">
        <v>256367</v>
      </c>
      <c r="F19" s="87">
        <v>4543681</v>
      </c>
      <c r="G19" s="87">
        <v>587589</v>
      </c>
      <c r="H19" s="94">
        <v>14966602</v>
      </c>
      <c r="I19" s="94">
        <v>8594061</v>
      </c>
      <c r="J19" s="94">
        <v>702262</v>
      </c>
      <c r="K19" s="94">
        <v>291433</v>
      </c>
      <c r="L19" s="94">
        <v>5126836</v>
      </c>
      <c r="M19" s="94">
        <v>619099</v>
      </c>
      <c r="N19" s="94">
        <v>16813796</v>
      </c>
      <c r="O19" s="94">
        <v>9165438</v>
      </c>
      <c r="P19" s="94">
        <v>760327</v>
      </c>
      <c r="Q19" s="94">
        <v>320661</v>
      </c>
      <c r="R19" s="94">
        <v>6121098</v>
      </c>
      <c r="S19" s="94">
        <v>741700</v>
      </c>
      <c r="T19" s="94">
        <v>24611944</v>
      </c>
      <c r="U19" s="94">
        <v>13725571</v>
      </c>
      <c r="V19" s="94">
        <v>1232402</v>
      </c>
      <c r="W19" s="94">
        <v>683936</v>
      </c>
      <c r="X19" s="94">
        <v>8403470</v>
      </c>
      <c r="Y19" s="94">
        <v>1042151</v>
      </c>
      <c r="Z19" s="94">
        <v>26282736</v>
      </c>
      <c r="AA19" s="94">
        <v>14072851</v>
      </c>
      <c r="AB19" s="94">
        <v>1324863</v>
      </c>
      <c r="AC19" s="94">
        <v>725941</v>
      </c>
      <c r="AD19" s="94">
        <v>9563252</v>
      </c>
      <c r="AE19" s="94">
        <v>1120811</v>
      </c>
      <c r="AF19" s="84">
        <v>30142851</v>
      </c>
      <c r="AG19" s="84">
        <v>16454614</v>
      </c>
      <c r="AH19" s="84">
        <v>1300540</v>
      </c>
      <c r="AI19" s="84">
        <v>802925</v>
      </c>
      <c r="AJ19" s="84">
        <v>11015399</v>
      </c>
      <c r="AK19" s="84">
        <v>1235092</v>
      </c>
      <c r="AL19" s="84">
        <v>32227833</v>
      </c>
      <c r="AM19" s="84">
        <v>17269545</v>
      </c>
      <c r="AN19" s="84">
        <v>1466498</v>
      </c>
      <c r="AO19" s="84">
        <v>759168</v>
      </c>
      <c r="AP19" s="84">
        <v>12265806</v>
      </c>
      <c r="AQ19" s="84">
        <v>1248514</v>
      </c>
      <c r="AR19" s="84">
        <v>40552941</v>
      </c>
      <c r="AS19" s="84">
        <v>20225275</v>
      </c>
      <c r="AT19" s="84">
        <v>1272450</v>
      </c>
      <c r="AU19" s="84">
        <v>824400</v>
      </c>
      <c r="AV19" s="84">
        <v>17220743</v>
      </c>
      <c r="AW19" s="84">
        <v>1464166</v>
      </c>
      <c r="AX19" s="84">
        <v>44972248</v>
      </c>
      <c r="AY19" s="84">
        <v>21573971</v>
      </c>
      <c r="AZ19" s="84">
        <v>1437215</v>
      </c>
      <c r="BA19" s="84">
        <v>854247</v>
      </c>
      <c r="BB19" s="84">
        <v>20001391</v>
      </c>
      <c r="BC19" s="84">
        <v>1594211</v>
      </c>
      <c r="BD19" s="84">
        <v>49647946</v>
      </c>
      <c r="BE19" s="84">
        <v>23663868</v>
      </c>
      <c r="BF19" s="84">
        <v>1401739</v>
      </c>
      <c r="BG19" s="84">
        <v>987774</v>
      </c>
      <c r="BH19" s="84">
        <v>22113641</v>
      </c>
      <c r="BI19" s="84">
        <v>1856411</v>
      </c>
      <c r="BJ19" s="84">
        <v>52187415</v>
      </c>
      <c r="BK19" s="84">
        <v>24633492</v>
      </c>
      <c r="BL19" s="84">
        <v>1434831</v>
      </c>
      <c r="BM19" s="84">
        <v>1081679</v>
      </c>
      <c r="BN19" s="84">
        <v>23550353</v>
      </c>
      <c r="BO19" s="84">
        <v>1840669</v>
      </c>
      <c r="BP19" s="84">
        <v>54310421</v>
      </c>
      <c r="BQ19" s="84">
        <v>26281482</v>
      </c>
      <c r="BR19" s="84">
        <v>1645198</v>
      </c>
      <c r="BS19" s="84">
        <v>1151762</v>
      </c>
      <c r="BT19" s="84">
        <v>24033868</v>
      </c>
      <c r="BU19" s="84">
        <v>1840801</v>
      </c>
      <c r="BV19" s="84">
        <v>57412575</v>
      </c>
      <c r="BW19" s="84">
        <v>27913245</v>
      </c>
      <c r="BX19" s="84">
        <v>1630298</v>
      </c>
      <c r="BY19" s="84">
        <v>1332736</v>
      </c>
      <c r="BZ19" s="84">
        <v>25273956</v>
      </c>
      <c r="CA19" s="84">
        <v>1907951</v>
      </c>
    </row>
    <row r="20" spans="1:79" ht="46.8" x14ac:dyDescent="0.3">
      <c r="A20" s="35" t="s">
        <v>37</v>
      </c>
      <c r="B20" s="103">
        <v>3018193</v>
      </c>
      <c r="C20" s="87">
        <v>1879122</v>
      </c>
      <c r="D20" s="87">
        <v>44500</v>
      </c>
      <c r="E20" s="87">
        <v>194291</v>
      </c>
      <c r="F20" s="87">
        <v>400397</v>
      </c>
      <c r="G20" s="87">
        <v>218038</v>
      </c>
      <c r="H20" s="94">
        <v>3429776</v>
      </c>
      <c r="I20" s="94">
        <v>1891734</v>
      </c>
      <c r="J20" s="94">
        <v>48158</v>
      </c>
      <c r="K20" s="94">
        <v>289176</v>
      </c>
      <c r="L20" s="94">
        <v>443424</v>
      </c>
      <c r="M20" s="94">
        <v>261102</v>
      </c>
      <c r="N20" s="94">
        <v>4248325</v>
      </c>
      <c r="O20" s="94">
        <v>2266742</v>
      </c>
      <c r="P20" s="94">
        <v>44627</v>
      </c>
      <c r="Q20" s="94">
        <v>767838</v>
      </c>
      <c r="R20" s="94">
        <v>479909</v>
      </c>
      <c r="S20" s="94">
        <v>292576</v>
      </c>
      <c r="T20" s="94">
        <v>6951726</v>
      </c>
      <c r="U20" s="94">
        <v>3528714</v>
      </c>
      <c r="V20" s="94">
        <v>87408</v>
      </c>
      <c r="W20" s="94">
        <v>1744256</v>
      </c>
      <c r="X20" s="94">
        <v>742689</v>
      </c>
      <c r="Y20" s="94">
        <v>463710</v>
      </c>
      <c r="Z20" s="94">
        <v>8295387</v>
      </c>
      <c r="AA20" s="94">
        <v>4342801</v>
      </c>
      <c r="AB20" s="94">
        <v>87408</v>
      </c>
      <c r="AC20" s="94">
        <v>2076255</v>
      </c>
      <c r="AD20" s="94">
        <v>793755</v>
      </c>
      <c r="AE20" s="94">
        <v>535586</v>
      </c>
      <c r="AF20" s="84">
        <v>8936749</v>
      </c>
      <c r="AG20" s="84">
        <v>4762365</v>
      </c>
      <c r="AH20" s="84">
        <v>87724</v>
      </c>
      <c r="AI20" s="84">
        <v>2115930</v>
      </c>
      <c r="AJ20" s="84">
        <v>898009</v>
      </c>
      <c r="AK20" s="84">
        <v>622382</v>
      </c>
      <c r="AL20" s="84">
        <v>8972749</v>
      </c>
      <c r="AM20" s="84">
        <v>5686311</v>
      </c>
      <c r="AN20" s="84">
        <v>89535</v>
      </c>
      <c r="AO20" s="84">
        <v>1035811</v>
      </c>
      <c r="AP20" s="84">
        <v>964803</v>
      </c>
      <c r="AQ20" s="84">
        <v>663268</v>
      </c>
      <c r="AR20" s="84">
        <v>11357945</v>
      </c>
      <c r="AS20" s="84">
        <v>7655547</v>
      </c>
      <c r="AT20" s="84">
        <v>103334</v>
      </c>
      <c r="AU20" s="84">
        <v>1163594</v>
      </c>
      <c r="AV20" s="84">
        <v>980366</v>
      </c>
      <c r="AW20" s="84">
        <v>811508</v>
      </c>
      <c r="AX20" s="84">
        <v>15410945</v>
      </c>
      <c r="AY20" s="84">
        <v>11463716</v>
      </c>
      <c r="AZ20" s="84">
        <v>91297</v>
      </c>
      <c r="BA20" s="84">
        <v>639632</v>
      </c>
      <c r="BB20" s="84">
        <v>1291069</v>
      </c>
      <c r="BC20" s="84">
        <v>1000981</v>
      </c>
      <c r="BD20" s="84">
        <v>17322327</v>
      </c>
      <c r="BE20" s="84">
        <v>12496734</v>
      </c>
      <c r="BF20" s="84">
        <v>93904</v>
      </c>
      <c r="BG20" s="84">
        <v>926863</v>
      </c>
      <c r="BH20" s="84">
        <v>1769558</v>
      </c>
      <c r="BI20" s="84">
        <v>1080819</v>
      </c>
      <c r="BJ20" s="84">
        <v>19063591</v>
      </c>
      <c r="BK20" s="84">
        <v>13851129</v>
      </c>
      <c r="BL20" s="84">
        <v>91541</v>
      </c>
      <c r="BM20" s="84">
        <v>1297808</v>
      </c>
      <c r="BN20" s="84">
        <v>1961823</v>
      </c>
      <c r="BO20" s="84">
        <v>1147342</v>
      </c>
      <c r="BP20" s="84">
        <v>21224470</v>
      </c>
      <c r="BQ20" s="84">
        <v>14979082</v>
      </c>
      <c r="BR20" s="84">
        <v>90583</v>
      </c>
      <c r="BS20" s="84">
        <v>1938185</v>
      </c>
      <c r="BT20" s="84">
        <v>2091410</v>
      </c>
      <c r="BU20" s="84">
        <v>1257758</v>
      </c>
      <c r="BV20" s="84">
        <v>21966285</v>
      </c>
      <c r="BW20" s="84">
        <v>14647074</v>
      </c>
      <c r="BX20" s="84">
        <v>88216</v>
      </c>
      <c r="BY20" s="84">
        <v>3104859</v>
      </c>
      <c r="BZ20" s="84">
        <v>1966172</v>
      </c>
      <c r="CA20" s="84">
        <v>1336632</v>
      </c>
    </row>
    <row r="21" spans="1:79" s="2" customFormat="1" ht="31.2" x14ac:dyDescent="0.3">
      <c r="A21" s="42" t="s">
        <v>38</v>
      </c>
      <c r="B21" s="44"/>
      <c r="C21" s="44"/>
      <c r="D21" s="40"/>
      <c r="E21" s="44"/>
      <c r="F21" s="40"/>
      <c r="G21" s="40"/>
      <c r="H21" s="44"/>
      <c r="I21" s="44"/>
      <c r="J21" s="44"/>
      <c r="K21" s="44"/>
      <c r="L21" s="76"/>
      <c r="M21" s="44"/>
      <c r="N21" s="44"/>
      <c r="O21" s="44"/>
      <c r="P21" s="45"/>
      <c r="Q21" s="44"/>
      <c r="R21" s="44"/>
      <c r="S21" s="44"/>
      <c r="T21" s="44"/>
      <c r="U21" s="44"/>
      <c r="V21" s="40"/>
      <c r="W21" s="44"/>
      <c r="X21" s="44"/>
      <c r="Y21" s="44"/>
      <c r="Z21" s="44"/>
      <c r="AA21" s="44"/>
      <c r="AB21" s="45"/>
      <c r="AC21" s="44"/>
      <c r="AD21" s="44"/>
      <c r="AE21" s="44"/>
      <c r="AF21" s="44"/>
      <c r="AG21" s="44"/>
      <c r="AH21" s="45"/>
      <c r="AI21" s="44"/>
      <c r="AJ21" s="44"/>
      <c r="AK21" s="44"/>
      <c r="AL21" s="44"/>
      <c r="AM21" s="44"/>
      <c r="AN21" s="40"/>
      <c r="AO21" s="40"/>
      <c r="AP21" s="44"/>
      <c r="AQ21" s="44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</row>
    <row r="22" spans="1:79" ht="15" x14ac:dyDescent="0.3">
      <c r="C22" s="82"/>
      <c r="D22" s="83"/>
      <c r="E22" s="82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zoomScaleNormal="100" workbookViewId="0">
      <pane xSplit="1" ySplit="4" topLeftCell="AF22" activePane="bottomRight" state="frozen"/>
      <selection pane="topRight" activeCell="B1" sqref="B1"/>
      <selection pane="bottomLeft" activeCell="A5" sqref="A5"/>
      <selection pane="bottomRight" activeCell="AH14" sqref="AH14"/>
    </sheetView>
  </sheetViews>
  <sheetFormatPr defaultRowHeight="15.6" x14ac:dyDescent="0.3"/>
  <cols>
    <col min="1" max="1" width="35.6640625" style="31" customWidth="1"/>
    <col min="2" max="3" width="17.33203125" bestFit="1" customWidth="1"/>
    <col min="4" max="6" width="16" bestFit="1" customWidth="1"/>
    <col min="7" max="7" width="15" customWidth="1"/>
    <col min="8" max="9" width="12.44140625" customWidth="1"/>
    <col min="10" max="10" width="12.5546875" customWidth="1"/>
    <col min="11" max="11" width="13.109375" customWidth="1"/>
    <col min="12" max="12" width="14" customWidth="1"/>
    <col min="13" max="13" width="12" customWidth="1"/>
    <col min="14" max="15" width="17.33203125" bestFit="1" customWidth="1"/>
    <col min="16" max="16" width="16" bestFit="1" customWidth="1"/>
    <col min="17" max="17" width="17.33203125" bestFit="1" customWidth="1"/>
    <col min="18" max="19" width="16" bestFit="1" customWidth="1"/>
    <col min="20" max="20" width="17.33203125" customWidth="1"/>
    <col min="21" max="21" width="17.33203125" bestFit="1" customWidth="1"/>
    <col min="22" max="22" width="16" bestFit="1" customWidth="1"/>
    <col min="23" max="23" width="17.33203125" bestFit="1" customWidth="1"/>
    <col min="24" max="25" width="16" bestFit="1" customWidth="1"/>
    <col min="26" max="26" width="17.33203125" customWidth="1"/>
    <col min="27" max="27" width="17.109375" customWidth="1"/>
    <col min="28" max="28" width="16.6640625" customWidth="1"/>
    <col min="29" max="29" width="17.109375" customWidth="1"/>
    <col min="30" max="31" width="16.6640625" customWidth="1"/>
    <col min="32" max="32" width="16.109375" customWidth="1"/>
    <col min="33" max="33" width="12.5546875" customWidth="1"/>
    <col min="34" max="34" width="15.44140625" customWidth="1"/>
    <col min="35" max="35" width="13.6640625" customWidth="1"/>
    <col min="36" max="36" width="15.44140625" customWidth="1"/>
    <col min="37" max="37" width="16.33203125" customWidth="1"/>
  </cols>
  <sheetData>
    <row r="1" spans="1:37" ht="32.25" customHeight="1" x14ac:dyDescent="0.3">
      <c r="A1" s="28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37" s="2" customFormat="1" ht="23.25" customHeight="1" x14ac:dyDescent="0.3">
      <c r="A2" s="120" t="s">
        <v>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</row>
    <row r="3" spans="1:37" s="2" customFormat="1" x14ac:dyDescent="0.3">
      <c r="A3" s="114"/>
      <c r="B3" s="115">
        <v>2017</v>
      </c>
      <c r="C3" s="115"/>
      <c r="D3" s="115"/>
      <c r="E3" s="115"/>
      <c r="F3" s="115"/>
      <c r="G3" s="115"/>
      <c r="H3" s="115">
        <v>2018</v>
      </c>
      <c r="I3" s="115"/>
      <c r="J3" s="115"/>
      <c r="K3" s="115"/>
      <c r="L3" s="115"/>
      <c r="M3" s="115"/>
      <c r="N3" s="115">
        <v>2019</v>
      </c>
      <c r="O3" s="115"/>
      <c r="P3" s="115"/>
      <c r="Q3" s="115"/>
      <c r="R3" s="115"/>
      <c r="S3" s="115"/>
      <c r="T3" s="115">
        <v>2020</v>
      </c>
      <c r="U3" s="115"/>
      <c r="V3" s="115"/>
      <c r="W3" s="115"/>
      <c r="X3" s="115"/>
      <c r="Y3" s="115"/>
      <c r="Z3" s="115">
        <v>2021</v>
      </c>
      <c r="AA3" s="115"/>
      <c r="AB3" s="115"/>
      <c r="AC3" s="115"/>
      <c r="AD3" s="115"/>
      <c r="AE3" s="115"/>
      <c r="AF3" s="115">
        <v>2022</v>
      </c>
      <c r="AG3" s="115"/>
      <c r="AH3" s="115"/>
      <c r="AI3" s="115"/>
      <c r="AJ3" s="115"/>
      <c r="AK3" s="115"/>
    </row>
    <row r="4" spans="1:37" s="2" customFormat="1" ht="46.8" x14ac:dyDescent="0.3">
      <c r="A4" s="114"/>
      <c r="B4" s="106" t="s">
        <v>15</v>
      </c>
      <c r="C4" s="106" t="s">
        <v>22</v>
      </c>
      <c r="D4" s="106" t="s">
        <v>82</v>
      </c>
      <c r="E4" s="106" t="s">
        <v>17</v>
      </c>
      <c r="F4" s="106" t="s">
        <v>18</v>
      </c>
      <c r="G4" s="106" t="s">
        <v>19</v>
      </c>
      <c r="H4" s="106" t="s">
        <v>15</v>
      </c>
      <c r="I4" s="106" t="s">
        <v>22</v>
      </c>
      <c r="J4" s="106" t="s">
        <v>82</v>
      </c>
      <c r="K4" s="106" t="s">
        <v>17</v>
      </c>
      <c r="L4" s="106" t="s">
        <v>18</v>
      </c>
      <c r="M4" s="106" t="s">
        <v>19</v>
      </c>
      <c r="N4" s="106" t="s">
        <v>15</v>
      </c>
      <c r="O4" s="106" t="s">
        <v>22</v>
      </c>
      <c r="P4" s="106" t="s">
        <v>82</v>
      </c>
      <c r="Q4" s="106" t="s">
        <v>17</v>
      </c>
      <c r="R4" s="106" t="s">
        <v>18</v>
      </c>
      <c r="S4" s="106" t="s">
        <v>19</v>
      </c>
      <c r="T4" s="106" t="s">
        <v>15</v>
      </c>
      <c r="U4" s="106" t="s">
        <v>22</v>
      </c>
      <c r="V4" s="106" t="s">
        <v>82</v>
      </c>
      <c r="W4" s="106" t="s">
        <v>17</v>
      </c>
      <c r="X4" s="106" t="s">
        <v>18</v>
      </c>
      <c r="Y4" s="106" t="s">
        <v>19</v>
      </c>
      <c r="Z4" s="106" t="s">
        <v>15</v>
      </c>
      <c r="AA4" s="106" t="s">
        <v>22</v>
      </c>
      <c r="AB4" s="106" t="s">
        <v>82</v>
      </c>
      <c r="AC4" s="106" t="s">
        <v>17</v>
      </c>
      <c r="AD4" s="106" t="s">
        <v>18</v>
      </c>
      <c r="AE4" s="106" t="s">
        <v>19</v>
      </c>
      <c r="AF4" s="106" t="s">
        <v>15</v>
      </c>
      <c r="AG4" s="106" t="s">
        <v>22</v>
      </c>
      <c r="AH4" s="106" t="s">
        <v>82</v>
      </c>
      <c r="AI4" s="106" t="s">
        <v>17</v>
      </c>
      <c r="AJ4" s="106" t="s">
        <v>18</v>
      </c>
      <c r="AK4" s="106" t="s">
        <v>19</v>
      </c>
    </row>
    <row r="5" spans="1:37" s="34" customFormat="1" ht="31.2" x14ac:dyDescent="0.3">
      <c r="A5" s="39" t="s">
        <v>21</v>
      </c>
      <c r="B5" s="84">
        <v>437271971</v>
      </c>
      <c r="C5" s="84">
        <v>226534811</v>
      </c>
      <c r="D5" s="84">
        <v>62641256</v>
      </c>
      <c r="E5" s="84">
        <v>116547869</v>
      </c>
      <c r="F5" s="84">
        <v>62037159</v>
      </c>
      <c r="G5" s="84">
        <v>14095089</v>
      </c>
      <c r="H5" s="84">
        <v>465004569</v>
      </c>
      <c r="I5" s="84">
        <v>236610019</v>
      </c>
      <c r="J5" s="84">
        <v>52499469</v>
      </c>
      <c r="K5" s="84">
        <v>133603714</v>
      </c>
      <c r="L5" s="84">
        <v>77007931</v>
      </c>
      <c r="M5" s="84">
        <v>16790207</v>
      </c>
      <c r="N5" s="84">
        <v>488178649</v>
      </c>
      <c r="O5" s="84">
        <v>248363448</v>
      </c>
      <c r="P5" s="84">
        <v>54243980</v>
      </c>
      <c r="Q5" s="84">
        <v>140159815</v>
      </c>
      <c r="R5" s="84">
        <v>79993163</v>
      </c>
      <c r="S5" s="84">
        <v>18673532</v>
      </c>
      <c r="T5" s="92">
        <v>525711727</v>
      </c>
      <c r="U5" s="92">
        <v>257171061</v>
      </c>
      <c r="V5" s="92">
        <v>57326140</v>
      </c>
      <c r="W5" s="92">
        <v>147782372</v>
      </c>
      <c r="X5" s="92">
        <v>94572369</v>
      </c>
      <c r="Y5" s="92">
        <v>21888723</v>
      </c>
      <c r="Z5" s="90">
        <v>565281419</v>
      </c>
      <c r="AA5" s="90">
        <v>262726457</v>
      </c>
      <c r="AB5" s="90">
        <v>58722498</v>
      </c>
      <c r="AC5" s="90">
        <v>174732603</v>
      </c>
      <c r="AD5" s="90">
        <v>99439248</v>
      </c>
      <c r="AE5" s="90">
        <v>26888311</v>
      </c>
      <c r="AF5" s="90">
        <v>592252916</v>
      </c>
      <c r="AG5" s="90">
        <v>265772205</v>
      </c>
      <c r="AH5" s="90">
        <v>61643350</v>
      </c>
      <c r="AI5" s="90">
        <v>199675462</v>
      </c>
      <c r="AJ5" s="90">
        <v>97847157</v>
      </c>
      <c r="AK5" s="90">
        <v>26960046</v>
      </c>
    </row>
    <row r="6" spans="1:37" ht="62.4" x14ac:dyDescent="0.3">
      <c r="A6" s="48" t="s">
        <v>63</v>
      </c>
      <c r="B6" s="89">
        <v>4559509</v>
      </c>
      <c r="C6" s="89">
        <v>903152</v>
      </c>
      <c r="D6" s="89">
        <v>3995</v>
      </c>
      <c r="E6" s="89">
        <v>2709326</v>
      </c>
      <c r="F6" s="89">
        <v>468812</v>
      </c>
      <c r="G6" s="89">
        <v>451976</v>
      </c>
      <c r="H6" s="89">
        <v>5873386</v>
      </c>
      <c r="I6" s="89">
        <v>1751024</v>
      </c>
      <c r="J6" s="89">
        <v>4148</v>
      </c>
      <c r="K6" s="89">
        <v>3040260</v>
      </c>
      <c r="L6" s="84">
        <v>614657</v>
      </c>
      <c r="M6" s="89">
        <v>463666</v>
      </c>
      <c r="N6" s="84">
        <v>4528688</v>
      </c>
      <c r="O6" s="89">
        <v>1548885</v>
      </c>
      <c r="P6" s="89">
        <v>4148</v>
      </c>
      <c r="Q6" s="89">
        <v>1541156</v>
      </c>
      <c r="R6" s="84">
        <v>684577</v>
      </c>
      <c r="S6" s="89">
        <v>751353</v>
      </c>
      <c r="T6" s="92">
        <v>4608105</v>
      </c>
      <c r="U6" s="89">
        <v>1535788</v>
      </c>
      <c r="V6" s="89">
        <v>4148</v>
      </c>
      <c r="W6" s="89">
        <v>1537946</v>
      </c>
      <c r="X6" s="92">
        <v>712209</v>
      </c>
      <c r="Y6" s="89">
        <v>818799</v>
      </c>
      <c r="Z6" s="90">
        <v>4824759</v>
      </c>
      <c r="AA6" s="90">
        <v>1515411</v>
      </c>
      <c r="AB6" s="90">
        <v>3894</v>
      </c>
      <c r="AC6" s="90">
        <v>1536026</v>
      </c>
      <c r="AD6" s="90">
        <v>934424</v>
      </c>
      <c r="AE6" s="90">
        <v>835800</v>
      </c>
      <c r="AF6" s="90">
        <v>4581137</v>
      </c>
      <c r="AG6" s="90">
        <v>1506876</v>
      </c>
      <c r="AH6" s="90">
        <v>3651</v>
      </c>
      <c r="AI6" s="90">
        <v>1528531</v>
      </c>
      <c r="AJ6" s="90">
        <v>751375</v>
      </c>
      <c r="AK6" s="90">
        <v>786950</v>
      </c>
    </row>
    <row r="7" spans="1:37" ht="31.2" x14ac:dyDescent="0.3">
      <c r="A7" s="48" t="s">
        <v>64</v>
      </c>
      <c r="B7" s="89" t="s">
        <v>89</v>
      </c>
      <c r="C7" s="89" t="s">
        <v>89</v>
      </c>
      <c r="D7" s="89" t="s">
        <v>89</v>
      </c>
      <c r="E7" s="89" t="s">
        <v>89</v>
      </c>
      <c r="F7" s="89" t="s">
        <v>89</v>
      </c>
      <c r="G7" s="89" t="s">
        <v>89</v>
      </c>
      <c r="H7" s="89" t="s">
        <v>89</v>
      </c>
      <c r="I7" s="89" t="s">
        <v>89</v>
      </c>
      <c r="J7" s="89" t="s">
        <v>89</v>
      </c>
      <c r="K7" s="89" t="s">
        <v>89</v>
      </c>
      <c r="L7" s="89" t="s">
        <v>89</v>
      </c>
      <c r="M7" s="89" t="s">
        <v>89</v>
      </c>
      <c r="N7" s="89" t="s">
        <v>89</v>
      </c>
      <c r="O7" s="89" t="s">
        <v>89</v>
      </c>
      <c r="P7" s="89" t="s">
        <v>89</v>
      </c>
      <c r="Q7" s="89" t="s">
        <v>89</v>
      </c>
      <c r="R7" s="89" t="s">
        <v>89</v>
      </c>
      <c r="S7" s="89" t="s">
        <v>89</v>
      </c>
      <c r="T7" s="89" t="s">
        <v>89</v>
      </c>
      <c r="U7" s="89" t="s">
        <v>89</v>
      </c>
      <c r="V7" s="89" t="s">
        <v>89</v>
      </c>
      <c r="W7" s="89" t="s">
        <v>89</v>
      </c>
      <c r="X7" s="89" t="s">
        <v>89</v>
      </c>
      <c r="Y7" s="89" t="s">
        <v>89</v>
      </c>
      <c r="Z7" s="89" t="s">
        <v>89</v>
      </c>
      <c r="AA7" s="89" t="s">
        <v>89</v>
      </c>
      <c r="AB7" s="89" t="s">
        <v>89</v>
      </c>
      <c r="AC7" s="89" t="s">
        <v>89</v>
      </c>
      <c r="AD7" s="89" t="s">
        <v>89</v>
      </c>
      <c r="AE7" s="89" t="s">
        <v>89</v>
      </c>
      <c r="AF7" s="90" t="s">
        <v>95</v>
      </c>
      <c r="AG7" s="90" t="s">
        <v>95</v>
      </c>
      <c r="AH7" s="90" t="s">
        <v>95</v>
      </c>
      <c r="AI7" s="90" t="s">
        <v>95</v>
      </c>
      <c r="AJ7" s="90" t="s">
        <v>95</v>
      </c>
      <c r="AK7" s="90" t="s">
        <v>95</v>
      </c>
    </row>
    <row r="8" spans="1:37" ht="31.2" x14ac:dyDescent="0.3">
      <c r="A8" s="48" t="s">
        <v>65</v>
      </c>
      <c r="B8" s="87" t="s">
        <v>87</v>
      </c>
      <c r="C8" s="87" t="s">
        <v>87</v>
      </c>
      <c r="D8" s="87" t="s">
        <v>87</v>
      </c>
      <c r="E8" s="87" t="s">
        <v>87</v>
      </c>
      <c r="F8" s="87" t="s">
        <v>87</v>
      </c>
      <c r="G8" s="87" t="s">
        <v>87</v>
      </c>
      <c r="H8" s="91" t="s">
        <v>89</v>
      </c>
      <c r="I8" s="91" t="s">
        <v>89</v>
      </c>
      <c r="J8" s="91" t="s">
        <v>89</v>
      </c>
      <c r="K8" s="91" t="s">
        <v>89</v>
      </c>
      <c r="L8" s="91" t="s">
        <v>89</v>
      </c>
      <c r="M8" s="91" t="s">
        <v>89</v>
      </c>
      <c r="N8" s="91" t="s">
        <v>89</v>
      </c>
      <c r="O8" s="91" t="s">
        <v>89</v>
      </c>
      <c r="P8" s="91" t="s">
        <v>89</v>
      </c>
      <c r="Q8" s="91" t="s">
        <v>89</v>
      </c>
      <c r="R8" s="91" t="s">
        <v>89</v>
      </c>
      <c r="S8" s="91" t="s">
        <v>89</v>
      </c>
      <c r="T8" s="91" t="s">
        <v>89</v>
      </c>
      <c r="U8" s="91" t="s">
        <v>89</v>
      </c>
      <c r="V8" s="91" t="s">
        <v>89</v>
      </c>
      <c r="W8" s="91" t="s">
        <v>89</v>
      </c>
      <c r="X8" s="91" t="s">
        <v>89</v>
      </c>
      <c r="Y8" s="91" t="s">
        <v>89</v>
      </c>
      <c r="Z8" s="91" t="s">
        <v>89</v>
      </c>
      <c r="AA8" s="91" t="s">
        <v>89</v>
      </c>
      <c r="AB8" s="91" t="s">
        <v>89</v>
      </c>
      <c r="AC8" s="91" t="s">
        <v>89</v>
      </c>
      <c r="AD8" s="91" t="s">
        <v>89</v>
      </c>
      <c r="AE8" s="91" t="s">
        <v>89</v>
      </c>
      <c r="AF8" s="90" t="s">
        <v>95</v>
      </c>
      <c r="AG8" s="90" t="s">
        <v>95</v>
      </c>
      <c r="AH8" s="90" t="s">
        <v>95</v>
      </c>
      <c r="AI8" s="90" t="s">
        <v>95</v>
      </c>
      <c r="AJ8" s="90" t="s">
        <v>95</v>
      </c>
      <c r="AK8" s="90" t="s">
        <v>95</v>
      </c>
    </row>
    <row r="9" spans="1:37" ht="78" x14ac:dyDescent="0.3">
      <c r="A9" s="48" t="s">
        <v>66</v>
      </c>
      <c r="B9" s="87" t="s">
        <v>89</v>
      </c>
      <c r="C9" s="87" t="s">
        <v>89</v>
      </c>
      <c r="D9" s="87" t="s">
        <v>89</v>
      </c>
      <c r="E9" s="87" t="s">
        <v>89</v>
      </c>
      <c r="F9" s="87" t="s">
        <v>89</v>
      </c>
      <c r="G9" s="87" t="s">
        <v>89</v>
      </c>
      <c r="H9" s="87" t="s">
        <v>89</v>
      </c>
      <c r="I9" s="87" t="s">
        <v>89</v>
      </c>
      <c r="J9" s="87" t="s">
        <v>89</v>
      </c>
      <c r="K9" s="87" t="s">
        <v>89</v>
      </c>
      <c r="L9" s="87" t="s">
        <v>89</v>
      </c>
      <c r="M9" s="87" t="s">
        <v>89</v>
      </c>
      <c r="N9" s="87" t="s">
        <v>89</v>
      </c>
      <c r="O9" s="87" t="s">
        <v>89</v>
      </c>
      <c r="P9" s="87" t="s">
        <v>89</v>
      </c>
      <c r="Q9" s="87" t="s">
        <v>89</v>
      </c>
      <c r="R9" s="87" t="s">
        <v>89</v>
      </c>
      <c r="S9" s="87" t="s">
        <v>89</v>
      </c>
      <c r="T9" s="87" t="s">
        <v>89</v>
      </c>
      <c r="U9" s="87" t="s">
        <v>89</v>
      </c>
      <c r="V9" s="87" t="s">
        <v>89</v>
      </c>
      <c r="W9" s="87" t="s">
        <v>89</v>
      </c>
      <c r="X9" s="87" t="s">
        <v>89</v>
      </c>
      <c r="Y9" s="87" t="s">
        <v>89</v>
      </c>
      <c r="Z9" s="87" t="s">
        <v>89</v>
      </c>
      <c r="AA9" s="87" t="s">
        <v>89</v>
      </c>
      <c r="AB9" s="87" t="s">
        <v>89</v>
      </c>
      <c r="AC9" s="87" t="s">
        <v>89</v>
      </c>
      <c r="AD9" s="87" t="s">
        <v>89</v>
      </c>
      <c r="AE9" s="87" t="s">
        <v>89</v>
      </c>
      <c r="AF9" s="87" t="s">
        <v>89</v>
      </c>
      <c r="AG9" s="87" t="s">
        <v>89</v>
      </c>
      <c r="AH9" s="87" t="s">
        <v>89</v>
      </c>
      <c r="AI9" s="87" t="s">
        <v>89</v>
      </c>
      <c r="AJ9" s="87" t="s">
        <v>89</v>
      </c>
      <c r="AK9" s="87" t="s">
        <v>89</v>
      </c>
    </row>
    <row r="10" spans="1:37" ht="93.6" x14ac:dyDescent="0.3">
      <c r="A10" s="48" t="s">
        <v>67</v>
      </c>
      <c r="B10" s="87" t="s">
        <v>87</v>
      </c>
      <c r="C10" s="87" t="s">
        <v>87</v>
      </c>
      <c r="D10" s="87" t="s">
        <v>87</v>
      </c>
      <c r="E10" s="87" t="s">
        <v>87</v>
      </c>
      <c r="F10" s="87" t="s">
        <v>87</v>
      </c>
      <c r="G10" s="87" t="s">
        <v>87</v>
      </c>
      <c r="H10" s="89" t="s">
        <v>89</v>
      </c>
      <c r="I10" s="89" t="s">
        <v>89</v>
      </c>
      <c r="J10" s="89" t="s">
        <v>89</v>
      </c>
      <c r="K10" s="89" t="s">
        <v>89</v>
      </c>
      <c r="L10" s="89" t="s">
        <v>89</v>
      </c>
      <c r="M10" s="89" t="s">
        <v>89</v>
      </c>
      <c r="N10" s="89" t="s">
        <v>89</v>
      </c>
      <c r="O10" s="89" t="s">
        <v>89</v>
      </c>
      <c r="P10" s="89" t="s">
        <v>89</v>
      </c>
      <c r="Q10" s="89" t="s">
        <v>89</v>
      </c>
      <c r="R10" s="89" t="s">
        <v>89</v>
      </c>
      <c r="S10" s="89" t="s">
        <v>89</v>
      </c>
      <c r="T10" s="89" t="s">
        <v>89</v>
      </c>
      <c r="U10" s="89" t="s">
        <v>89</v>
      </c>
      <c r="V10" s="89" t="s">
        <v>89</v>
      </c>
      <c r="W10" s="89" t="s">
        <v>89</v>
      </c>
      <c r="X10" s="89" t="s">
        <v>89</v>
      </c>
      <c r="Y10" s="89" t="s">
        <v>89</v>
      </c>
      <c r="Z10" s="89" t="s">
        <v>89</v>
      </c>
      <c r="AA10" s="89" t="s">
        <v>89</v>
      </c>
      <c r="AB10" s="89" t="s">
        <v>89</v>
      </c>
      <c r="AC10" s="89" t="s">
        <v>89</v>
      </c>
      <c r="AD10" s="89" t="s">
        <v>89</v>
      </c>
      <c r="AE10" s="89" t="s">
        <v>89</v>
      </c>
      <c r="AF10" s="90" t="s">
        <v>95</v>
      </c>
      <c r="AG10" s="90" t="s">
        <v>95</v>
      </c>
      <c r="AH10" s="90" t="s">
        <v>95</v>
      </c>
      <c r="AI10" s="90" t="s">
        <v>95</v>
      </c>
      <c r="AJ10" s="90" t="s">
        <v>95</v>
      </c>
      <c r="AK10" s="90" t="s">
        <v>95</v>
      </c>
    </row>
    <row r="11" spans="1:37" x14ac:dyDescent="0.3">
      <c r="A11" s="48" t="s">
        <v>68</v>
      </c>
      <c r="B11" s="87">
        <v>547891</v>
      </c>
      <c r="C11" s="89">
        <v>20917</v>
      </c>
      <c r="D11" s="87" t="s">
        <v>87</v>
      </c>
      <c r="E11" s="89">
        <v>25104</v>
      </c>
      <c r="F11" s="89">
        <v>409988</v>
      </c>
      <c r="G11" s="89">
        <v>36821</v>
      </c>
      <c r="H11" s="91">
        <v>678602</v>
      </c>
      <c r="I11" s="89">
        <v>19090</v>
      </c>
      <c r="J11" s="87" t="s">
        <v>87</v>
      </c>
      <c r="K11" s="89">
        <v>142768</v>
      </c>
      <c r="L11" s="84">
        <v>465025</v>
      </c>
      <c r="M11" s="89">
        <v>51719</v>
      </c>
      <c r="N11" s="84">
        <v>690729</v>
      </c>
      <c r="O11" s="89">
        <v>19930</v>
      </c>
      <c r="P11" s="87" t="s">
        <v>87</v>
      </c>
      <c r="Q11" s="89">
        <v>69036</v>
      </c>
      <c r="R11" s="84">
        <v>527316</v>
      </c>
      <c r="S11" s="89">
        <v>74447</v>
      </c>
      <c r="T11" s="92">
        <v>698405</v>
      </c>
      <c r="U11" s="89">
        <v>20605</v>
      </c>
      <c r="V11" s="87" t="s">
        <v>87</v>
      </c>
      <c r="W11" s="89">
        <v>77288</v>
      </c>
      <c r="X11" s="92">
        <v>464278</v>
      </c>
      <c r="Y11" s="89">
        <v>136234</v>
      </c>
      <c r="Z11" s="90">
        <v>730495</v>
      </c>
      <c r="AA11" s="90">
        <v>23110</v>
      </c>
      <c r="AB11" s="87" t="s">
        <v>87</v>
      </c>
      <c r="AC11" s="90">
        <v>77288</v>
      </c>
      <c r="AD11" s="90">
        <v>493881</v>
      </c>
      <c r="AE11" s="90">
        <v>136216</v>
      </c>
      <c r="AF11" s="90">
        <v>832343</v>
      </c>
      <c r="AG11" s="90">
        <v>62656</v>
      </c>
      <c r="AH11" s="87" t="s">
        <v>87</v>
      </c>
      <c r="AI11" s="90">
        <v>109925</v>
      </c>
      <c r="AJ11" s="90">
        <v>476760</v>
      </c>
      <c r="AK11" s="90">
        <v>183002</v>
      </c>
    </row>
    <row r="12" spans="1:37" ht="62.4" x14ac:dyDescent="0.3">
      <c r="A12" s="48" t="s">
        <v>69</v>
      </c>
      <c r="B12" s="87" t="s">
        <v>89</v>
      </c>
      <c r="C12" s="87" t="s">
        <v>89</v>
      </c>
      <c r="D12" s="87" t="s">
        <v>89</v>
      </c>
      <c r="E12" s="87" t="s">
        <v>89</v>
      </c>
      <c r="F12" s="87" t="s">
        <v>89</v>
      </c>
      <c r="G12" s="87" t="s">
        <v>89</v>
      </c>
      <c r="H12" s="87" t="s">
        <v>87</v>
      </c>
      <c r="I12" s="87" t="s">
        <v>87</v>
      </c>
      <c r="J12" s="87" t="s">
        <v>87</v>
      </c>
      <c r="K12" s="87" t="s">
        <v>87</v>
      </c>
      <c r="L12" s="87" t="s">
        <v>87</v>
      </c>
      <c r="M12" s="87" t="s">
        <v>87</v>
      </c>
      <c r="N12" s="87" t="s">
        <v>87</v>
      </c>
      <c r="O12" s="87" t="s">
        <v>87</v>
      </c>
      <c r="P12" s="87" t="s">
        <v>87</v>
      </c>
      <c r="Q12" s="87" t="s">
        <v>87</v>
      </c>
      <c r="R12" s="87" t="s">
        <v>87</v>
      </c>
      <c r="S12" s="87" t="s">
        <v>87</v>
      </c>
      <c r="T12" s="87" t="s">
        <v>87</v>
      </c>
      <c r="U12" s="87" t="s">
        <v>87</v>
      </c>
      <c r="V12" s="87" t="s">
        <v>87</v>
      </c>
      <c r="W12" s="87" t="s">
        <v>87</v>
      </c>
      <c r="X12" s="87" t="s">
        <v>87</v>
      </c>
      <c r="Y12" s="87" t="s">
        <v>87</v>
      </c>
      <c r="Z12" s="87" t="s">
        <v>87</v>
      </c>
      <c r="AA12" s="87" t="s">
        <v>87</v>
      </c>
      <c r="AB12" s="87" t="s">
        <v>87</v>
      </c>
      <c r="AC12" s="87" t="s">
        <v>87</v>
      </c>
      <c r="AD12" s="87" t="s">
        <v>87</v>
      </c>
      <c r="AE12" s="87" t="s">
        <v>87</v>
      </c>
      <c r="AF12" s="87" t="s">
        <v>87</v>
      </c>
      <c r="AG12" s="87" t="s">
        <v>87</v>
      </c>
      <c r="AH12" s="87" t="s">
        <v>87</v>
      </c>
      <c r="AI12" s="87" t="s">
        <v>87</v>
      </c>
      <c r="AJ12" s="87" t="s">
        <v>87</v>
      </c>
      <c r="AK12" s="87" t="s">
        <v>87</v>
      </c>
    </row>
    <row r="13" spans="1:37" ht="31.2" x14ac:dyDescent="0.3">
      <c r="A13" s="48" t="s">
        <v>70</v>
      </c>
      <c r="B13" s="89">
        <v>32218398</v>
      </c>
      <c r="C13" s="89">
        <v>520561</v>
      </c>
      <c r="D13" s="87" t="s">
        <v>87</v>
      </c>
      <c r="E13" s="89">
        <v>30001585</v>
      </c>
      <c r="F13" s="89">
        <v>761925</v>
      </c>
      <c r="G13" s="89">
        <v>920420</v>
      </c>
      <c r="H13" s="91">
        <v>32270793</v>
      </c>
      <c r="I13" s="89">
        <v>507824</v>
      </c>
      <c r="J13" s="87" t="s">
        <v>87</v>
      </c>
      <c r="K13" s="89">
        <v>30120557</v>
      </c>
      <c r="L13" s="84">
        <v>811014</v>
      </c>
      <c r="M13" s="89">
        <v>831125</v>
      </c>
      <c r="N13" s="84">
        <v>36465566</v>
      </c>
      <c r="O13" s="89">
        <v>503016</v>
      </c>
      <c r="P13" s="87" t="s">
        <v>87</v>
      </c>
      <c r="Q13" s="89">
        <v>33888427</v>
      </c>
      <c r="R13" s="84">
        <v>1208958</v>
      </c>
      <c r="S13" s="89">
        <v>864892</v>
      </c>
      <c r="T13" s="92">
        <v>41853664</v>
      </c>
      <c r="U13" s="89">
        <v>530539</v>
      </c>
      <c r="V13" s="87" t="s">
        <v>87</v>
      </c>
      <c r="W13" s="89">
        <v>38801901</v>
      </c>
      <c r="X13" s="92">
        <v>1343169</v>
      </c>
      <c r="Y13" s="89">
        <v>1174123</v>
      </c>
      <c r="Z13" s="90">
        <v>45842579</v>
      </c>
      <c r="AA13" s="90">
        <v>438833</v>
      </c>
      <c r="AB13" s="87" t="s">
        <v>87</v>
      </c>
      <c r="AC13" s="90">
        <v>42056164</v>
      </c>
      <c r="AD13" s="90">
        <v>2352792</v>
      </c>
      <c r="AE13" s="90">
        <v>990956</v>
      </c>
      <c r="AF13" s="90">
        <v>69398955</v>
      </c>
      <c r="AG13" s="90">
        <v>496268</v>
      </c>
      <c r="AH13" s="87" t="s">
        <v>87</v>
      </c>
      <c r="AI13" s="90">
        <v>65515225</v>
      </c>
      <c r="AJ13" s="90">
        <v>2456828</v>
      </c>
      <c r="AK13" s="90">
        <v>918084</v>
      </c>
    </row>
    <row r="14" spans="1:37" ht="46.8" x14ac:dyDescent="0.3">
      <c r="A14" s="48" t="s">
        <v>71</v>
      </c>
      <c r="B14" s="87">
        <v>726197</v>
      </c>
      <c r="C14" s="89">
        <v>510494</v>
      </c>
      <c r="D14" s="89">
        <v>32396</v>
      </c>
      <c r="E14" s="89">
        <v>98219</v>
      </c>
      <c r="F14" s="89">
        <v>73195</v>
      </c>
      <c r="G14" s="89">
        <v>21065</v>
      </c>
      <c r="H14" s="91">
        <v>775649</v>
      </c>
      <c r="I14" s="89">
        <v>547691</v>
      </c>
      <c r="J14" s="89">
        <v>32396</v>
      </c>
      <c r="K14" s="89">
        <v>99589</v>
      </c>
      <c r="L14" s="84">
        <v>105849</v>
      </c>
      <c r="M14" s="87">
        <v>22278</v>
      </c>
      <c r="N14" s="84">
        <v>849062</v>
      </c>
      <c r="O14" s="89">
        <v>601164</v>
      </c>
      <c r="P14" s="89">
        <v>33096</v>
      </c>
      <c r="Q14" s="89">
        <v>103067</v>
      </c>
      <c r="R14" s="84">
        <v>117586</v>
      </c>
      <c r="S14" s="89">
        <v>27102</v>
      </c>
      <c r="T14" s="92">
        <v>948402</v>
      </c>
      <c r="U14" s="89">
        <v>615390</v>
      </c>
      <c r="V14" s="89">
        <v>33096</v>
      </c>
      <c r="W14" s="89">
        <v>114328</v>
      </c>
      <c r="X14" s="92">
        <v>174717</v>
      </c>
      <c r="Y14" s="89">
        <v>43838</v>
      </c>
      <c r="Z14" s="90">
        <v>1150350</v>
      </c>
      <c r="AA14" s="90">
        <v>782491</v>
      </c>
      <c r="AB14" s="93">
        <v>31325</v>
      </c>
      <c r="AC14" s="90">
        <v>103887</v>
      </c>
      <c r="AD14" s="90">
        <v>221490</v>
      </c>
      <c r="AE14" s="90">
        <v>42353</v>
      </c>
      <c r="AF14" s="90">
        <v>542844</v>
      </c>
      <c r="AG14" s="90">
        <v>350032</v>
      </c>
      <c r="AH14" s="90" t="s">
        <v>95</v>
      </c>
      <c r="AI14" s="90">
        <v>28724</v>
      </c>
      <c r="AJ14" s="90">
        <v>127189</v>
      </c>
      <c r="AK14" s="90">
        <v>36899</v>
      </c>
    </row>
    <row r="15" spans="1:37" ht="31.2" x14ac:dyDescent="0.3">
      <c r="A15" s="48" t="s">
        <v>72</v>
      </c>
      <c r="B15" s="87">
        <v>2616744</v>
      </c>
      <c r="C15" s="89">
        <v>159950</v>
      </c>
      <c r="D15" s="87" t="s">
        <v>87</v>
      </c>
      <c r="E15" s="89">
        <v>1315855</v>
      </c>
      <c r="F15" s="89">
        <v>878258</v>
      </c>
      <c r="G15" s="89">
        <v>37538</v>
      </c>
      <c r="H15" s="91">
        <v>1369734</v>
      </c>
      <c r="I15" s="89">
        <v>135059</v>
      </c>
      <c r="J15" s="87" t="s">
        <v>87</v>
      </c>
      <c r="K15" s="89">
        <v>531</v>
      </c>
      <c r="L15" s="84">
        <v>1137733</v>
      </c>
      <c r="M15" s="89">
        <v>41947</v>
      </c>
      <c r="N15" s="84">
        <v>1603038</v>
      </c>
      <c r="O15" s="87">
        <v>126680</v>
      </c>
      <c r="P15" s="87" t="s">
        <v>87</v>
      </c>
      <c r="Q15" s="89">
        <v>1110</v>
      </c>
      <c r="R15" s="84">
        <v>1365797</v>
      </c>
      <c r="S15" s="89">
        <v>36854</v>
      </c>
      <c r="T15" s="92">
        <v>2545060</v>
      </c>
      <c r="U15" s="89">
        <v>492237</v>
      </c>
      <c r="V15" s="87" t="s">
        <v>87</v>
      </c>
      <c r="W15" s="89">
        <v>2873</v>
      </c>
      <c r="X15" s="92">
        <v>1920998</v>
      </c>
      <c r="Y15" s="89">
        <v>55859</v>
      </c>
      <c r="Z15" s="90">
        <v>3903171</v>
      </c>
      <c r="AA15" s="90">
        <v>508779</v>
      </c>
      <c r="AB15" s="87" t="s">
        <v>87</v>
      </c>
      <c r="AC15" s="90">
        <v>954658</v>
      </c>
      <c r="AD15" s="90">
        <v>2080575</v>
      </c>
      <c r="AE15" s="90">
        <v>60419</v>
      </c>
      <c r="AF15" s="90">
        <v>3699455</v>
      </c>
      <c r="AG15" s="90">
        <v>518232</v>
      </c>
      <c r="AH15" s="87" t="s">
        <v>87</v>
      </c>
      <c r="AI15" s="90" t="s">
        <v>95</v>
      </c>
      <c r="AJ15" s="90">
        <v>2744620</v>
      </c>
      <c r="AK15" s="90">
        <v>59146</v>
      </c>
    </row>
    <row r="16" spans="1:37" ht="31.2" x14ac:dyDescent="0.3">
      <c r="A16" s="48" t="s">
        <v>73</v>
      </c>
      <c r="B16" s="87">
        <v>221651</v>
      </c>
      <c r="C16" s="89">
        <v>26147</v>
      </c>
      <c r="D16" s="87" t="s">
        <v>87</v>
      </c>
      <c r="E16" s="89">
        <v>1101</v>
      </c>
      <c r="F16" s="89">
        <v>53557</v>
      </c>
      <c r="G16" s="89">
        <v>138742</v>
      </c>
      <c r="H16" s="91">
        <v>229713</v>
      </c>
      <c r="I16" s="89">
        <v>23534</v>
      </c>
      <c r="J16" s="89">
        <v>4303</v>
      </c>
      <c r="K16" s="89">
        <v>1073</v>
      </c>
      <c r="L16" s="84">
        <v>58604</v>
      </c>
      <c r="M16" s="89">
        <v>146460</v>
      </c>
      <c r="N16" s="84">
        <v>294945</v>
      </c>
      <c r="O16" s="89">
        <v>71401</v>
      </c>
      <c r="P16" s="89">
        <v>4303</v>
      </c>
      <c r="Q16" s="89">
        <v>4716</v>
      </c>
      <c r="R16" s="84">
        <v>65632</v>
      </c>
      <c r="S16" s="89">
        <v>153154</v>
      </c>
      <c r="T16" s="92">
        <v>300977</v>
      </c>
      <c r="U16" s="89">
        <v>71401</v>
      </c>
      <c r="V16" s="89">
        <v>4303</v>
      </c>
      <c r="W16" s="89">
        <v>4707</v>
      </c>
      <c r="X16" s="92">
        <v>75529</v>
      </c>
      <c r="Y16" s="89">
        <v>149340</v>
      </c>
      <c r="Z16" s="90">
        <v>317543</v>
      </c>
      <c r="AA16" s="90">
        <v>71401</v>
      </c>
      <c r="AB16" s="90">
        <v>4303</v>
      </c>
      <c r="AC16" s="90">
        <v>4707</v>
      </c>
      <c r="AD16" s="90">
        <v>75815</v>
      </c>
      <c r="AE16" s="90">
        <v>165620</v>
      </c>
      <c r="AF16" s="90">
        <v>328378</v>
      </c>
      <c r="AG16" s="90">
        <v>71516</v>
      </c>
      <c r="AH16" s="90" t="s">
        <v>95</v>
      </c>
      <c r="AI16" s="90" t="s">
        <v>95</v>
      </c>
      <c r="AJ16" s="90">
        <v>71787</v>
      </c>
      <c r="AK16" s="90">
        <v>180368</v>
      </c>
    </row>
    <row r="17" spans="1:38" ht="46.8" x14ac:dyDescent="0.3">
      <c r="A17" s="48" t="s">
        <v>74</v>
      </c>
      <c r="B17" s="89">
        <v>46095218</v>
      </c>
      <c r="C17" s="89">
        <v>34329564</v>
      </c>
      <c r="D17" s="89">
        <v>9692</v>
      </c>
      <c r="E17" s="89">
        <v>192738</v>
      </c>
      <c r="F17" s="89">
        <v>494201</v>
      </c>
      <c r="G17" s="89">
        <v>231912</v>
      </c>
      <c r="H17" s="89">
        <v>47679568</v>
      </c>
      <c r="I17" s="89">
        <v>35447451</v>
      </c>
      <c r="J17" s="89">
        <v>1160291</v>
      </c>
      <c r="K17" s="89">
        <v>5995454</v>
      </c>
      <c r="L17" s="84">
        <v>4360820</v>
      </c>
      <c r="M17" s="89">
        <v>1870576</v>
      </c>
      <c r="N17" s="84">
        <v>50450015</v>
      </c>
      <c r="O17" s="89">
        <v>36489448</v>
      </c>
      <c r="P17" s="89">
        <v>765101</v>
      </c>
      <c r="Q17" s="89">
        <v>7020958</v>
      </c>
      <c r="R17" s="84">
        <v>5123292</v>
      </c>
      <c r="S17" s="89">
        <v>1810758</v>
      </c>
      <c r="T17" s="92">
        <v>50186444</v>
      </c>
      <c r="U17" s="89">
        <v>35219164</v>
      </c>
      <c r="V17" s="89">
        <v>1092442</v>
      </c>
      <c r="W17" s="89">
        <v>6732775</v>
      </c>
      <c r="X17" s="92">
        <v>6320012</v>
      </c>
      <c r="Y17" s="89">
        <v>1908934</v>
      </c>
      <c r="Z17" s="90">
        <v>45310480</v>
      </c>
      <c r="AA17" s="90">
        <v>34978600</v>
      </c>
      <c r="AB17" s="90">
        <v>782836</v>
      </c>
      <c r="AC17" s="90">
        <v>6517525</v>
      </c>
      <c r="AD17" s="90">
        <v>2041835</v>
      </c>
      <c r="AE17" s="90">
        <v>1766825</v>
      </c>
      <c r="AF17" s="90">
        <v>5687036</v>
      </c>
      <c r="AG17" s="90">
        <v>4087565</v>
      </c>
      <c r="AH17" s="90">
        <v>384897</v>
      </c>
      <c r="AI17" s="90">
        <v>608951</v>
      </c>
      <c r="AJ17" s="90">
        <v>710193</v>
      </c>
      <c r="AK17" s="90">
        <v>279406</v>
      </c>
      <c r="AL17" s="47"/>
    </row>
    <row r="18" spans="1:38" ht="46.8" x14ac:dyDescent="0.3">
      <c r="A18" s="48" t="s">
        <v>75</v>
      </c>
      <c r="B18" s="89">
        <v>37130159</v>
      </c>
      <c r="C18" s="89">
        <v>2420827</v>
      </c>
      <c r="D18" s="89">
        <v>13121084</v>
      </c>
      <c r="E18" s="89">
        <v>30778499</v>
      </c>
      <c r="F18" s="89">
        <v>3234493</v>
      </c>
      <c r="G18" s="89">
        <v>530712</v>
      </c>
      <c r="H18" s="91">
        <v>6574529</v>
      </c>
      <c r="I18" s="89">
        <v>1854615</v>
      </c>
      <c r="J18" s="89">
        <v>5853</v>
      </c>
      <c r="K18" s="89">
        <v>1350883</v>
      </c>
      <c r="L18" s="84">
        <v>2768707</v>
      </c>
      <c r="M18" s="89">
        <v>555745</v>
      </c>
      <c r="N18" s="84">
        <v>10835471</v>
      </c>
      <c r="O18" s="89">
        <v>3033063</v>
      </c>
      <c r="P18" s="89">
        <v>390728</v>
      </c>
      <c r="Q18" s="89">
        <v>2926240</v>
      </c>
      <c r="R18" s="84">
        <v>4123689</v>
      </c>
      <c r="S18" s="89">
        <v>710579</v>
      </c>
      <c r="T18" s="92">
        <v>10089802</v>
      </c>
      <c r="U18" s="89">
        <v>3104020</v>
      </c>
      <c r="V18" s="89">
        <v>127930</v>
      </c>
      <c r="W18" s="89">
        <v>1702038</v>
      </c>
      <c r="X18" s="92">
        <v>4536435</v>
      </c>
      <c r="Y18" s="89">
        <v>692115</v>
      </c>
      <c r="Z18" s="90">
        <v>8244793</v>
      </c>
      <c r="AA18" s="90">
        <v>2517029</v>
      </c>
      <c r="AB18" s="90">
        <v>412732</v>
      </c>
      <c r="AC18" s="90">
        <v>350926</v>
      </c>
      <c r="AD18" s="90">
        <v>4562431</v>
      </c>
      <c r="AE18" s="90">
        <v>778241</v>
      </c>
      <c r="AF18" s="90">
        <v>8627560</v>
      </c>
      <c r="AG18" s="90">
        <v>2660283</v>
      </c>
      <c r="AH18" s="90">
        <v>383230</v>
      </c>
      <c r="AI18" s="90">
        <v>359668</v>
      </c>
      <c r="AJ18" s="90">
        <v>4559654</v>
      </c>
      <c r="AK18" s="90">
        <v>697743</v>
      </c>
    </row>
    <row r="19" spans="1:38" ht="62.4" x14ac:dyDescent="0.3">
      <c r="A19" s="48" t="s">
        <v>76</v>
      </c>
      <c r="B19" s="89">
        <v>1581644</v>
      </c>
      <c r="C19" s="89">
        <v>210287</v>
      </c>
      <c r="D19" s="89">
        <v>7691</v>
      </c>
      <c r="E19" s="89">
        <v>430906</v>
      </c>
      <c r="F19" s="89">
        <v>308678</v>
      </c>
      <c r="G19" s="89">
        <v>605913</v>
      </c>
      <c r="H19" s="91">
        <v>1412797</v>
      </c>
      <c r="I19" s="89">
        <v>194349</v>
      </c>
      <c r="J19" s="87" t="s">
        <v>87</v>
      </c>
      <c r="K19" s="89">
        <v>321719</v>
      </c>
      <c r="L19" s="84">
        <v>381323</v>
      </c>
      <c r="M19" s="89">
        <v>504244</v>
      </c>
      <c r="N19" s="84">
        <v>1804522</v>
      </c>
      <c r="O19" s="89">
        <v>207231</v>
      </c>
      <c r="P19" s="87" t="s">
        <v>87</v>
      </c>
      <c r="Q19" s="89">
        <v>155560</v>
      </c>
      <c r="R19" s="84">
        <v>501691</v>
      </c>
      <c r="S19" s="89">
        <v>938340</v>
      </c>
      <c r="T19" s="92">
        <v>2731161</v>
      </c>
      <c r="U19" s="89">
        <v>212874</v>
      </c>
      <c r="V19" s="87" t="s">
        <v>87</v>
      </c>
      <c r="W19" s="89">
        <v>264009</v>
      </c>
      <c r="X19" s="92">
        <v>834695</v>
      </c>
      <c r="Y19" s="89">
        <v>1418356</v>
      </c>
      <c r="Z19" s="90">
        <v>3456309</v>
      </c>
      <c r="AA19" s="90">
        <v>207235</v>
      </c>
      <c r="AB19" s="87" t="s">
        <v>87</v>
      </c>
      <c r="AC19" s="90">
        <v>656983</v>
      </c>
      <c r="AD19" s="90">
        <v>1368655</v>
      </c>
      <c r="AE19" s="90">
        <v>1222209</v>
      </c>
      <c r="AF19" s="90">
        <v>5278212</v>
      </c>
      <c r="AG19" s="90">
        <v>359484</v>
      </c>
      <c r="AH19" s="87" t="s">
        <v>87</v>
      </c>
      <c r="AI19" s="90">
        <v>2075387</v>
      </c>
      <c r="AJ19" s="90">
        <v>1000068</v>
      </c>
      <c r="AK19" s="90">
        <v>1814020</v>
      </c>
    </row>
    <row r="20" spans="1:38" ht="62.4" x14ac:dyDescent="0.3">
      <c r="A20" s="48" t="s">
        <v>77</v>
      </c>
      <c r="B20" s="89">
        <v>149797585</v>
      </c>
      <c r="C20" s="89">
        <v>79916602</v>
      </c>
      <c r="D20" s="89">
        <v>42437592</v>
      </c>
      <c r="E20" s="89">
        <v>45394778</v>
      </c>
      <c r="F20" s="89">
        <v>16588717</v>
      </c>
      <c r="G20" s="89">
        <v>5791211</v>
      </c>
      <c r="H20" s="91">
        <v>201770897</v>
      </c>
      <c r="I20" s="89">
        <v>87406358</v>
      </c>
      <c r="J20" s="89">
        <v>44282823</v>
      </c>
      <c r="K20" s="89">
        <v>86881607</v>
      </c>
      <c r="L20" s="84">
        <v>20691437</v>
      </c>
      <c r="M20" s="89">
        <v>6258083</v>
      </c>
      <c r="N20" s="84">
        <v>207235238</v>
      </c>
      <c r="O20" s="89">
        <v>95663877</v>
      </c>
      <c r="P20" s="89">
        <v>46049694</v>
      </c>
      <c r="Q20" s="89">
        <v>88724999</v>
      </c>
      <c r="R20" s="84">
        <v>15961869</v>
      </c>
      <c r="S20" s="89">
        <v>6360811</v>
      </c>
      <c r="T20" s="92">
        <v>224563967</v>
      </c>
      <c r="U20" s="89">
        <v>102109752</v>
      </c>
      <c r="V20" s="89">
        <v>49147949</v>
      </c>
      <c r="W20" s="89">
        <v>92598640</v>
      </c>
      <c r="X20" s="92">
        <v>17968645</v>
      </c>
      <c r="Y20" s="89">
        <v>7936449</v>
      </c>
      <c r="Z20" s="90">
        <v>255811420</v>
      </c>
      <c r="AA20" s="90">
        <v>105536787</v>
      </c>
      <c r="AB20" s="90">
        <v>50271840</v>
      </c>
      <c r="AC20" s="90">
        <v>116413872</v>
      </c>
      <c r="AD20" s="90">
        <v>20207863</v>
      </c>
      <c r="AE20" s="90">
        <v>12753250</v>
      </c>
      <c r="AF20" s="90">
        <v>290784040</v>
      </c>
      <c r="AG20" s="90">
        <v>133651118</v>
      </c>
      <c r="AH20" s="90">
        <v>53520686</v>
      </c>
      <c r="AI20" s="90">
        <v>122601944</v>
      </c>
      <c r="AJ20" s="90">
        <v>20135009</v>
      </c>
      <c r="AK20" s="90">
        <v>13404184</v>
      </c>
    </row>
    <row r="21" spans="1:38" x14ac:dyDescent="0.3">
      <c r="A21" s="48" t="s">
        <v>78</v>
      </c>
      <c r="B21" s="89">
        <v>83675606</v>
      </c>
      <c r="C21" s="89">
        <v>65201796</v>
      </c>
      <c r="D21" s="89">
        <v>5472676</v>
      </c>
      <c r="E21" s="89">
        <v>3032776</v>
      </c>
      <c r="F21" s="89">
        <v>10237265</v>
      </c>
      <c r="G21" s="89">
        <v>2664208</v>
      </c>
      <c r="H21" s="89">
        <v>81319834</v>
      </c>
      <c r="I21" s="89">
        <v>62950153</v>
      </c>
      <c r="J21" s="89">
        <v>5449099</v>
      </c>
      <c r="K21" s="89">
        <v>2614982</v>
      </c>
      <c r="L21" s="84">
        <v>12923268</v>
      </c>
      <c r="M21" s="89">
        <v>2675603</v>
      </c>
      <c r="N21" s="84">
        <v>84823575</v>
      </c>
      <c r="O21" s="89">
        <v>64491501</v>
      </c>
      <c r="P21" s="89">
        <v>5462766</v>
      </c>
      <c r="Q21" s="89">
        <v>2766035</v>
      </c>
      <c r="R21" s="84">
        <v>14459507</v>
      </c>
      <c r="S21" s="89">
        <v>2979275</v>
      </c>
      <c r="T21" s="92">
        <v>92412749</v>
      </c>
      <c r="U21" s="89">
        <v>68898994</v>
      </c>
      <c r="V21" s="89">
        <v>5483124</v>
      </c>
      <c r="W21" s="89">
        <v>3706432</v>
      </c>
      <c r="X21" s="92">
        <v>16322464</v>
      </c>
      <c r="Y21" s="89">
        <v>3399858</v>
      </c>
      <c r="Z21" s="90">
        <v>97403003</v>
      </c>
      <c r="AA21" s="90">
        <v>70932719</v>
      </c>
      <c r="AB21" s="90">
        <v>5790837</v>
      </c>
      <c r="AC21" s="90">
        <v>3778257</v>
      </c>
      <c r="AD21" s="90">
        <v>18756123</v>
      </c>
      <c r="AE21" s="90">
        <v>3810466</v>
      </c>
      <c r="AF21" s="90">
        <v>100947451</v>
      </c>
      <c r="AG21" s="90">
        <v>75464251</v>
      </c>
      <c r="AH21" s="90">
        <v>5936070</v>
      </c>
      <c r="AI21" s="90">
        <v>4466117</v>
      </c>
      <c r="AJ21" s="90">
        <v>16979946</v>
      </c>
      <c r="AK21" s="90">
        <v>3915486</v>
      </c>
    </row>
    <row r="22" spans="1:38" ht="46.8" x14ac:dyDescent="0.3">
      <c r="A22" s="48" t="s">
        <v>79</v>
      </c>
      <c r="B22" s="89">
        <v>59778187</v>
      </c>
      <c r="C22" s="89">
        <v>29220232</v>
      </c>
      <c r="D22" s="89">
        <v>1507776</v>
      </c>
      <c r="E22" s="89">
        <v>1404622</v>
      </c>
      <c r="F22" s="89">
        <v>26307429</v>
      </c>
      <c r="G22" s="89">
        <v>1827695</v>
      </c>
      <c r="H22" s="89">
        <v>63579578</v>
      </c>
      <c r="I22" s="89">
        <v>30953106</v>
      </c>
      <c r="J22" s="89">
        <v>1517998</v>
      </c>
      <c r="K22" s="89">
        <v>1425413</v>
      </c>
      <c r="L22" s="84">
        <v>28955788</v>
      </c>
      <c r="M22" s="89">
        <v>2239724</v>
      </c>
      <c r="N22" s="84">
        <v>66761259</v>
      </c>
      <c r="O22" s="89">
        <v>31086033</v>
      </c>
      <c r="P22" s="89">
        <v>1491597</v>
      </c>
      <c r="Q22" s="89">
        <v>1419835</v>
      </c>
      <c r="R22" s="84">
        <v>31529664</v>
      </c>
      <c r="S22" s="89">
        <v>2721816</v>
      </c>
      <c r="T22" s="92">
        <v>75273795</v>
      </c>
      <c r="U22" s="89">
        <v>31413093</v>
      </c>
      <c r="V22" s="89">
        <v>1393275</v>
      </c>
      <c r="W22" s="89">
        <v>1456031</v>
      </c>
      <c r="X22" s="92">
        <v>39443643</v>
      </c>
      <c r="Y22" s="89">
        <v>2954063</v>
      </c>
      <c r="Z22" s="90">
        <v>78444027</v>
      </c>
      <c r="AA22" s="90">
        <v>32215276</v>
      </c>
      <c r="AB22" s="90">
        <v>1387094</v>
      </c>
      <c r="AC22" s="90">
        <v>1485938</v>
      </c>
      <c r="AD22" s="90">
        <v>41581181</v>
      </c>
      <c r="AE22" s="90">
        <v>3155427</v>
      </c>
      <c r="AF22" s="90">
        <v>80903390</v>
      </c>
      <c r="AG22" s="90">
        <v>32744466</v>
      </c>
      <c r="AH22" s="90">
        <v>1353595</v>
      </c>
      <c r="AI22" s="90">
        <v>1450340</v>
      </c>
      <c r="AJ22" s="90">
        <v>43332432</v>
      </c>
      <c r="AK22" s="90">
        <v>3368631</v>
      </c>
    </row>
    <row r="23" spans="1:38" ht="62.4" x14ac:dyDescent="0.3">
      <c r="A23" s="48" t="s">
        <v>80</v>
      </c>
      <c r="B23" s="89">
        <v>16987786</v>
      </c>
      <c r="C23" s="89">
        <v>12062091</v>
      </c>
      <c r="D23" s="89">
        <v>37312</v>
      </c>
      <c r="E23" s="89">
        <v>1123009</v>
      </c>
      <c r="F23" s="89">
        <v>2139585</v>
      </c>
      <c r="G23" s="89">
        <v>698940</v>
      </c>
      <c r="H23" s="91">
        <v>19469709</v>
      </c>
      <c r="I23" s="89">
        <v>13540685</v>
      </c>
      <c r="J23" s="89">
        <v>37961</v>
      </c>
      <c r="K23" s="89">
        <v>1371676</v>
      </c>
      <c r="L23" s="84">
        <v>3526804</v>
      </c>
      <c r="M23" s="89">
        <v>853807</v>
      </c>
      <c r="N23" s="84">
        <v>19853864</v>
      </c>
      <c r="O23" s="89">
        <v>13238653</v>
      </c>
      <c r="P23" s="89">
        <v>37753</v>
      </c>
      <c r="Q23" s="89">
        <v>1394338</v>
      </c>
      <c r="R23" s="84">
        <v>3996758</v>
      </c>
      <c r="S23" s="89">
        <v>1016473</v>
      </c>
      <c r="T23" s="92">
        <v>17672395</v>
      </c>
      <c r="U23" s="89">
        <v>11906649</v>
      </c>
      <c r="V23" s="89">
        <v>35226</v>
      </c>
      <c r="W23" s="89">
        <v>645963</v>
      </c>
      <c r="X23" s="92">
        <v>4091789</v>
      </c>
      <c r="Y23" s="89">
        <v>917342</v>
      </c>
      <c r="Z23" s="90">
        <v>18250733</v>
      </c>
      <c r="AA23" s="90">
        <v>12017317</v>
      </c>
      <c r="AB23" s="90">
        <v>32990</v>
      </c>
      <c r="AC23" s="90">
        <v>672864</v>
      </c>
      <c r="AD23" s="90">
        <v>4468147</v>
      </c>
      <c r="AE23" s="90">
        <v>979926</v>
      </c>
      <c r="AF23" s="90">
        <v>18657154</v>
      </c>
      <c r="AG23" s="90">
        <v>12425700</v>
      </c>
      <c r="AH23" s="90">
        <v>38590</v>
      </c>
      <c r="AI23" s="90">
        <v>831660</v>
      </c>
      <c r="AJ23" s="90">
        <v>4211994</v>
      </c>
      <c r="AK23" s="90">
        <v>1087930</v>
      </c>
    </row>
    <row r="24" spans="1:38" ht="31.2" x14ac:dyDescent="0.3">
      <c r="A24" s="48" t="s">
        <v>81</v>
      </c>
      <c r="B24" s="89">
        <v>1322724</v>
      </c>
      <c r="C24" s="89">
        <v>1031126</v>
      </c>
      <c r="D24" s="89">
        <v>11042</v>
      </c>
      <c r="E24" s="89">
        <v>39351</v>
      </c>
      <c r="F24" s="89">
        <v>77459</v>
      </c>
      <c r="G24" s="89">
        <v>130062</v>
      </c>
      <c r="H24" s="91">
        <v>1663113</v>
      </c>
      <c r="I24" s="89">
        <v>1270385</v>
      </c>
      <c r="J24" s="89">
        <v>4597</v>
      </c>
      <c r="K24" s="89">
        <v>114937</v>
      </c>
      <c r="L24" s="84">
        <v>169797</v>
      </c>
      <c r="M24" s="89">
        <v>106628</v>
      </c>
      <c r="N24" s="84">
        <v>1656980</v>
      </c>
      <c r="O24" s="89">
        <v>1270015</v>
      </c>
      <c r="P24" s="89">
        <v>4794</v>
      </c>
      <c r="Q24" s="89">
        <v>115036</v>
      </c>
      <c r="R24" s="84">
        <v>176963</v>
      </c>
      <c r="S24" s="89">
        <v>93698</v>
      </c>
      <c r="T24" s="92">
        <v>1365277</v>
      </c>
      <c r="U24" s="89">
        <v>1001252</v>
      </c>
      <c r="V24" s="89">
        <v>4647</v>
      </c>
      <c r="W24" s="89">
        <v>108139</v>
      </c>
      <c r="X24" s="92">
        <v>152246</v>
      </c>
      <c r="Y24" s="89">
        <v>102034</v>
      </c>
      <c r="Z24" s="90">
        <v>1322791</v>
      </c>
      <c r="AA24" s="90">
        <v>947288</v>
      </c>
      <c r="AB24" s="90">
        <v>4647</v>
      </c>
      <c r="AC24" s="90">
        <v>106132</v>
      </c>
      <c r="AD24" s="90">
        <v>160335</v>
      </c>
      <c r="AE24" s="90">
        <v>106895</v>
      </c>
      <c r="AF24" s="90">
        <v>1676726</v>
      </c>
      <c r="AG24" s="90">
        <v>1339577</v>
      </c>
      <c r="AH24" s="90">
        <v>6564</v>
      </c>
      <c r="AI24" s="90">
        <v>75928</v>
      </c>
      <c r="AJ24" s="90">
        <v>138610</v>
      </c>
      <c r="AK24" s="90">
        <v>122211</v>
      </c>
    </row>
    <row r="26" spans="1:38" s="30" customFormat="1" x14ac:dyDescent="0.3">
      <c r="A26" s="2" t="s">
        <v>83</v>
      </c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Нурисламова Ильмира Ринатовна</cp:lastModifiedBy>
  <cp:lastPrinted>2023-12-05T06:47:32Z</cp:lastPrinted>
  <dcterms:created xsi:type="dcterms:W3CDTF">2021-04-08T10:35:45Z</dcterms:created>
  <dcterms:modified xsi:type="dcterms:W3CDTF">2023-12-05T12:16:42Z</dcterms:modified>
</cp:coreProperties>
</file>